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5195" windowHeight="8700" tabRatio="520"/>
  </bookViews>
  <sheets>
    <sheet name="instruções" sheetId="17" r:id="rId1"/>
    <sheet name="JAN20" sheetId="16" r:id="rId2"/>
    <sheet name="FEV20" sheetId="15" r:id="rId3"/>
    <sheet name="MAR20" sheetId="1" r:id="rId4"/>
    <sheet name="ABR20" sheetId="14" r:id="rId5"/>
    <sheet name="MAI20" sheetId="13" r:id="rId6"/>
    <sheet name="JUN20" sheetId="12" r:id="rId7"/>
    <sheet name="JUL20" sheetId="11" r:id="rId8"/>
    <sheet name="AGO20" sheetId="10" r:id="rId9"/>
    <sheet name="SET20" sheetId="9" r:id="rId10"/>
    <sheet name="OUT20" sheetId="8" r:id="rId11"/>
    <sheet name="NOV20" sheetId="7" r:id="rId12"/>
    <sheet name="DEZ20" sheetId="5" r:id="rId13"/>
  </sheets>
  <definedNames>
    <definedName name="_xlnm.Print_Area" localSheetId="4">'ABR20'!$A$2:$AB$55</definedName>
    <definedName name="_xlnm.Print_Area" localSheetId="8">'AGO20'!$A$2:$AB$55</definedName>
    <definedName name="_xlnm.Print_Area" localSheetId="12">'DEZ20'!$A$2:$AB$55</definedName>
    <definedName name="_xlnm.Print_Area" localSheetId="2">'FEV20'!$A$2:$AC$55</definedName>
    <definedName name="_xlnm.Print_Area" localSheetId="1">'JAN20'!$A$2:$AB$55</definedName>
    <definedName name="_xlnm.Print_Area" localSheetId="7">'JUL20'!$A$2:$AB$55</definedName>
    <definedName name="_xlnm.Print_Area" localSheetId="6">'JUN20'!$A$2:$AB$56</definedName>
    <definedName name="_xlnm.Print_Area" localSheetId="5">'MAI20'!$A$2:$AC$55</definedName>
    <definedName name="_xlnm.Print_Area" localSheetId="3">'MAR20'!$A$2:$AB$55</definedName>
    <definedName name="_xlnm.Print_Area" localSheetId="11">'NOV20'!$A$2:$AB$55</definedName>
    <definedName name="_xlnm.Print_Area" localSheetId="10">'OUT20'!$A$2:$AB$55</definedName>
    <definedName name="_xlnm.Print_Area" localSheetId="9">'SET20'!$A$2:$AB$55</definedName>
  </definedNames>
  <calcPr calcId="125725"/>
</workbook>
</file>

<file path=xl/calcChain.xml><?xml version="1.0" encoding="utf-8"?>
<calcChain xmlns="http://schemas.openxmlformats.org/spreadsheetml/2006/main">
  <c r="W8" i="5"/>
  <c r="AK8" s="1"/>
  <c r="W9"/>
  <c r="AK9" s="1"/>
  <c r="P9"/>
  <c r="AD9" s="1"/>
  <c r="T9" s="1"/>
  <c r="W10"/>
  <c r="P10" s="1"/>
  <c r="W11"/>
  <c r="P11"/>
  <c r="W12"/>
  <c r="AK12" s="1"/>
  <c r="W13"/>
  <c r="O13" s="1"/>
  <c r="W14"/>
  <c r="P14" s="1"/>
  <c r="W15"/>
  <c r="P15" s="1"/>
  <c r="W16"/>
  <c r="P16"/>
  <c r="W17"/>
  <c r="P17" s="1"/>
  <c r="W18"/>
  <c r="AK18"/>
  <c r="P18"/>
  <c r="W19"/>
  <c r="P19"/>
  <c r="W20"/>
  <c r="AK20" s="1"/>
  <c r="W21"/>
  <c r="AK21" s="1"/>
  <c r="P21"/>
  <c r="W22"/>
  <c r="P22" s="1"/>
  <c r="AD22" s="1"/>
  <c r="T22" s="1"/>
  <c r="W23"/>
  <c r="P23"/>
  <c r="AD23" s="1"/>
  <c r="T23" s="1"/>
  <c r="W24"/>
  <c r="AK24" s="1"/>
  <c r="W25"/>
  <c r="O25" s="1"/>
  <c r="W26"/>
  <c r="P26" s="1"/>
  <c r="W27"/>
  <c r="P27" s="1"/>
  <c r="W28"/>
  <c r="P28"/>
  <c r="W29"/>
  <c r="P29" s="1"/>
  <c r="W30"/>
  <c r="AK30"/>
  <c r="P30"/>
  <c r="W31"/>
  <c r="P31" s="1"/>
  <c r="AD31" s="1"/>
  <c r="T31" s="1"/>
  <c r="W32"/>
  <c r="AK32" s="1"/>
  <c r="W33"/>
  <c r="AK33" s="1"/>
  <c r="P33"/>
  <c r="AD33" s="1"/>
  <c r="T33" s="1"/>
  <c r="W34"/>
  <c r="P34" s="1"/>
  <c r="AD34" s="1"/>
  <c r="T34" s="1"/>
  <c r="O9"/>
  <c r="O10"/>
  <c r="AD10" s="1"/>
  <c r="T10" s="1"/>
  <c r="O12"/>
  <c r="O16"/>
  <c r="AD16" s="1"/>
  <c r="T16" s="1"/>
  <c r="O18"/>
  <c r="O19"/>
  <c r="O21"/>
  <c r="O22"/>
  <c r="U22" s="1"/>
  <c r="O24"/>
  <c r="O28"/>
  <c r="U28" s="1"/>
  <c r="O30"/>
  <c r="O31"/>
  <c r="O33"/>
  <c r="O34"/>
  <c r="U34" s="1"/>
  <c r="G50"/>
  <c r="AK10"/>
  <c r="AK11"/>
  <c r="AK14"/>
  <c r="AK16"/>
  <c r="AK17"/>
  <c r="AK19"/>
  <c r="AK22"/>
  <c r="AK23"/>
  <c r="AK26"/>
  <c r="AK28"/>
  <c r="AK29"/>
  <c r="AK31"/>
  <c r="AM9"/>
  <c r="AM10"/>
  <c r="AM12"/>
  <c r="AM15"/>
  <c r="AM16"/>
  <c r="AM18"/>
  <c r="AM19"/>
  <c r="AM21"/>
  <c r="AM22"/>
  <c r="AM24"/>
  <c r="AM27"/>
  <c r="AM28"/>
  <c r="AM30"/>
  <c r="AM31"/>
  <c r="AM33"/>
  <c r="AM34"/>
  <c r="AO9"/>
  <c r="AO10"/>
  <c r="AO12"/>
  <c r="AO16"/>
  <c r="AO18"/>
  <c r="AO19"/>
  <c r="AO21"/>
  <c r="AO22"/>
  <c r="AO24"/>
  <c r="AO28"/>
  <c r="AO30"/>
  <c r="AO31"/>
  <c r="AO33"/>
  <c r="AO34"/>
  <c r="AQ8"/>
  <c r="AQ10"/>
  <c r="AQ11"/>
  <c r="AQ14"/>
  <c r="AQ16"/>
  <c r="AQ17"/>
  <c r="AQ19"/>
  <c r="AQ20"/>
  <c r="AQ22"/>
  <c r="AQ23"/>
  <c r="AQ26"/>
  <c r="AQ28"/>
  <c r="AQ29"/>
  <c r="AQ31"/>
  <c r="AQ32"/>
  <c r="AQ34"/>
  <c r="AS9"/>
  <c r="AS10"/>
  <c r="AS12"/>
  <c r="AS16"/>
  <c r="AS18"/>
  <c r="AS19"/>
  <c r="AS21"/>
  <c r="AS22"/>
  <c r="AS24"/>
  <c r="AS28"/>
  <c r="AS30"/>
  <c r="AS31"/>
  <c r="AS33"/>
  <c r="AS34"/>
  <c r="AU9"/>
  <c r="AU10"/>
  <c r="AU12"/>
  <c r="AU15"/>
  <c r="AU16"/>
  <c r="AU18"/>
  <c r="AU19"/>
  <c r="AU21"/>
  <c r="AU22"/>
  <c r="AU24"/>
  <c r="AU27"/>
  <c r="AU28"/>
  <c r="AU30"/>
  <c r="AU31"/>
  <c r="AU33"/>
  <c r="AU34"/>
  <c r="AJ9"/>
  <c r="AJ10"/>
  <c r="AJ12"/>
  <c r="AJ16"/>
  <c r="AJ18"/>
  <c r="AJ19"/>
  <c r="AJ21"/>
  <c r="AJ22"/>
  <c r="AJ24"/>
  <c r="AJ28"/>
  <c r="AJ30"/>
  <c r="AJ31"/>
  <c r="AJ33"/>
  <c r="AJ34"/>
  <c r="AL8"/>
  <c r="AL9"/>
  <c r="AL10"/>
  <c r="AL11"/>
  <c r="AL12"/>
  <c r="AL14"/>
  <c r="AL16"/>
  <c r="AL17"/>
  <c r="AL18"/>
  <c r="AL19"/>
  <c r="AL20"/>
  <c r="AL21"/>
  <c r="AL22"/>
  <c r="AL23"/>
  <c r="AL24"/>
  <c r="AL26"/>
  <c r="AL28"/>
  <c r="AL29"/>
  <c r="AL30"/>
  <c r="AL31"/>
  <c r="AL32"/>
  <c r="AL33"/>
  <c r="AL34"/>
  <c r="AN9"/>
  <c r="AN10"/>
  <c r="AN11"/>
  <c r="AN12"/>
  <c r="AN13"/>
  <c r="AN14"/>
  <c r="AN16"/>
  <c r="AN17"/>
  <c r="AN18"/>
  <c r="AN19"/>
  <c r="AN21"/>
  <c r="AN22"/>
  <c r="AN23"/>
  <c r="AN24"/>
  <c r="AN25"/>
  <c r="AN26"/>
  <c r="AN28"/>
  <c r="AN29"/>
  <c r="AN30"/>
  <c r="AN31"/>
  <c r="AN33"/>
  <c r="AN34"/>
  <c r="AP9"/>
  <c r="AP10"/>
  <c r="AP11"/>
  <c r="AP12"/>
  <c r="AP14"/>
  <c r="AP16"/>
  <c r="AP17"/>
  <c r="AP18"/>
  <c r="AP19"/>
  <c r="AP21"/>
  <c r="AP22"/>
  <c r="AP23"/>
  <c r="AP24"/>
  <c r="AP26"/>
  <c r="AP28"/>
  <c r="AP29"/>
  <c r="AP30"/>
  <c r="AP31"/>
  <c r="AP33"/>
  <c r="AP34"/>
  <c r="AR9"/>
  <c r="AR10"/>
  <c r="AR11"/>
  <c r="AR12"/>
  <c r="AR14"/>
  <c r="AR16"/>
  <c r="AR17"/>
  <c r="AR18"/>
  <c r="AR19"/>
  <c r="AR21"/>
  <c r="AR22"/>
  <c r="AR23"/>
  <c r="AR24"/>
  <c r="AR26"/>
  <c r="AR28"/>
  <c r="AR29"/>
  <c r="AR30"/>
  <c r="AR31"/>
  <c r="AR33"/>
  <c r="AR34"/>
  <c r="AT9"/>
  <c r="AT10"/>
  <c r="AT11"/>
  <c r="AT12"/>
  <c r="AT14"/>
  <c r="AT15"/>
  <c r="AT16"/>
  <c r="AT17"/>
  <c r="AT18"/>
  <c r="AT19"/>
  <c r="AT21"/>
  <c r="AT22"/>
  <c r="AT23"/>
  <c r="AT24"/>
  <c r="AT26"/>
  <c r="AT27"/>
  <c r="AT28"/>
  <c r="AT29"/>
  <c r="AT30"/>
  <c r="AT31"/>
  <c r="AT33"/>
  <c r="AT34"/>
  <c r="F8"/>
  <c r="J8" s="1"/>
  <c r="F9"/>
  <c r="AH9"/>
  <c r="F10"/>
  <c r="X10" s="1"/>
  <c r="F11"/>
  <c r="AH11"/>
  <c r="F12"/>
  <c r="AH12" s="1"/>
  <c r="F13"/>
  <c r="F14"/>
  <c r="X14" s="1"/>
  <c r="F15"/>
  <c r="F16"/>
  <c r="AH16" s="1"/>
  <c r="F17"/>
  <c r="AH17" s="1"/>
  <c r="F18"/>
  <c r="AH18"/>
  <c r="F19"/>
  <c r="AH19" s="1"/>
  <c r="F20"/>
  <c r="AH20"/>
  <c r="F21"/>
  <c r="AH21" s="1"/>
  <c r="F22"/>
  <c r="AH22"/>
  <c r="F23"/>
  <c r="AH23" s="1"/>
  <c r="F24"/>
  <c r="AH24"/>
  <c r="F25"/>
  <c r="F26"/>
  <c r="AH26" s="1"/>
  <c r="F27"/>
  <c r="X27" s="1"/>
  <c r="F28"/>
  <c r="AH28" s="1"/>
  <c r="F29"/>
  <c r="AH29" s="1"/>
  <c r="F30"/>
  <c r="AH30" s="1"/>
  <c r="F31"/>
  <c r="J31" s="1"/>
  <c r="F32"/>
  <c r="F33"/>
  <c r="AH33" s="1"/>
  <c r="F34"/>
  <c r="AI9"/>
  <c r="AI10"/>
  <c r="AI11"/>
  <c r="AI12"/>
  <c r="AI13"/>
  <c r="AI14"/>
  <c r="AI16"/>
  <c r="AI17"/>
  <c r="AI18"/>
  <c r="AI19"/>
  <c r="AI21"/>
  <c r="AI22"/>
  <c r="AI23"/>
  <c r="AI24"/>
  <c r="AI25"/>
  <c r="AI26"/>
  <c r="AI28"/>
  <c r="AI29"/>
  <c r="AI30"/>
  <c r="AI31"/>
  <c r="AI33"/>
  <c r="AI34"/>
  <c r="G40"/>
  <c r="V8"/>
  <c r="AE8" s="1"/>
  <c r="V9"/>
  <c r="AE9"/>
  <c r="AF9" s="1"/>
  <c r="V10"/>
  <c r="AE10"/>
  <c r="AF10"/>
  <c r="V11"/>
  <c r="AE11" s="1"/>
  <c r="AF11" s="1"/>
  <c r="V12"/>
  <c r="AE12" s="1"/>
  <c r="AF12" s="1"/>
  <c r="V13"/>
  <c r="AE13"/>
  <c r="V14"/>
  <c r="AE14"/>
  <c r="AF14"/>
  <c r="V15"/>
  <c r="AE15" s="1"/>
  <c r="V16"/>
  <c r="AE16" s="1"/>
  <c r="AF16" s="1"/>
  <c r="V17"/>
  <c r="AE17"/>
  <c r="AF17" s="1"/>
  <c r="V18"/>
  <c r="AE18" s="1"/>
  <c r="AF18" s="1"/>
  <c r="V19"/>
  <c r="AE19" s="1"/>
  <c r="AF19" s="1"/>
  <c r="V20"/>
  <c r="AE20" s="1"/>
  <c r="V21"/>
  <c r="AE21"/>
  <c r="AF21" s="1"/>
  <c r="V22"/>
  <c r="AE22"/>
  <c r="AF22"/>
  <c r="V23"/>
  <c r="AE23" s="1"/>
  <c r="AF23" s="1"/>
  <c r="V24"/>
  <c r="AE24" s="1"/>
  <c r="AF24" s="1"/>
  <c r="V25"/>
  <c r="AE25"/>
  <c r="V26"/>
  <c r="AE26"/>
  <c r="AF26"/>
  <c r="V27"/>
  <c r="AE27" s="1"/>
  <c r="V28"/>
  <c r="AE28" s="1"/>
  <c r="AF28" s="1"/>
  <c r="V29"/>
  <c r="AE29"/>
  <c r="AF29" s="1"/>
  <c r="V30"/>
  <c r="AE30" s="1"/>
  <c r="AF30" s="1"/>
  <c r="V31"/>
  <c r="AE31" s="1"/>
  <c r="AF31" s="1"/>
  <c r="V32"/>
  <c r="AE32" s="1"/>
  <c r="V33"/>
  <c r="AE33"/>
  <c r="AF33" s="1"/>
  <c r="V34"/>
  <c r="AE34"/>
  <c r="AF34"/>
  <c r="AG9"/>
  <c r="AG10"/>
  <c r="AG11"/>
  <c r="AG12"/>
  <c r="AG14"/>
  <c r="AG15"/>
  <c r="AG16"/>
  <c r="AG17"/>
  <c r="AG18"/>
  <c r="AG19"/>
  <c r="AG21"/>
  <c r="AG22"/>
  <c r="AG23"/>
  <c r="AG24"/>
  <c r="AG26"/>
  <c r="AG27"/>
  <c r="AG28"/>
  <c r="AG29"/>
  <c r="AG30"/>
  <c r="AG31"/>
  <c r="AG33"/>
  <c r="AG34"/>
  <c r="Z34"/>
  <c r="Y34"/>
  <c r="K34"/>
  <c r="Z33"/>
  <c r="Y33"/>
  <c r="U33"/>
  <c r="K33"/>
  <c r="Y32"/>
  <c r="X32"/>
  <c r="K32"/>
  <c r="J32"/>
  <c r="Z31"/>
  <c r="Y31"/>
  <c r="U31"/>
  <c r="K31"/>
  <c r="AD30"/>
  <c r="Z30"/>
  <c r="Y30"/>
  <c r="X30"/>
  <c r="U30"/>
  <c r="T30"/>
  <c r="K30"/>
  <c r="J30"/>
  <c r="Z29"/>
  <c r="Y29"/>
  <c r="K29"/>
  <c r="AD28"/>
  <c r="T28" s="1"/>
  <c r="Z28"/>
  <c r="Y28"/>
  <c r="X28"/>
  <c r="K28"/>
  <c r="J28"/>
  <c r="Y27"/>
  <c r="K27"/>
  <c r="Z26"/>
  <c r="Y26"/>
  <c r="X26"/>
  <c r="K26"/>
  <c r="J26"/>
  <c r="Y25"/>
  <c r="K25"/>
  <c r="Z24"/>
  <c r="Y24"/>
  <c r="X24"/>
  <c r="U24"/>
  <c r="K24"/>
  <c r="J24"/>
  <c r="Z23"/>
  <c r="Y23"/>
  <c r="X23"/>
  <c r="K23"/>
  <c r="J23"/>
  <c r="Z22"/>
  <c r="Y22"/>
  <c r="X22"/>
  <c r="K22"/>
  <c r="J22"/>
  <c r="AD21"/>
  <c r="T21" s="1"/>
  <c r="Z21"/>
  <c r="Y21"/>
  <c r="X21"/>
  <c r="U21"/>
  <c r="K21"/>
  <c r="J21"/>
  <c r="Z20"/>
  <c r="Y20"/>
  <c r="X20"/>
  <c r="K20"/>
  <c r="J20"/>
  <c r="AD19"/>
  <c r="T19" s="1"/>
  <c r="Z19"/>
  <c r="Y19"/>
  <c r="X19"/>
  <c r="U19"/>
  <c r="K19"/>
  <c r="J19"/>
  <c r="AD18"/>
  <c r="T18" s="1"/>
  <c r="Z18"/>
  <c r="Y18"/>
  <c r="X18"/>
  <c r="U18"/>
  <c r="K18"/>
  <c r="J18"/>
  <c r="Z17"/>
  <c r="Y17"/>
  <c r="X17"/>
  <c r="K17"/>
  <c r="J17"/>
  <c r="Z16"/>
  <c r="Y16"/>
  <c r="K16"/>
  <c r="Y15"/>
  <c r="X15"/>
  <c r="K15"/>
  <c r="J15"/>
  <c r="Z14"/>
  <c r="Y14"/>
  <c r="K14"/>
  <c r="J14"/>
  <c r="Y13"/>
  <c r="X13"/>
  <c r="K13"/>
  <c r="J13"/>
  <c r="Z12"/>
  <c r="Y12"/>
  <c r="X12"/>
  <c r="U12"/>
  <c r="K12"/>
  <c r="J12"/>
  <c r="Z11"/>
  <c r="Y11"/>
  <c r="X11"/>
  <c r="K11"/>
  <c r="J11"/>
  <c r="Z10"/>
  <c r="Y10"/>
  <c r="K10"/>
  <c r="Z9"/>
  <c r="Y9"/>
  <c r="X9"/>
  <c r="U9"/>
  <c r="K9"/>
  <c r="J9"/>
  <c r="Y8"/>
  <c r="X8"/>
  <c r="K8"/>
  <c r="W8" i="7"/>
  <c r="W9"/>
  <c r="P9" s="1"/>
  <c r="W10"/>
  <c r="P10"/>
  <c r="W11"/>
  <c r="W12"/>
  <c r="O12" s="1"/>
  <c r="W13"/>
  <c r="P13"/>
  <c r="W14"/>
  <c r="W15"/>
  <c r="P15" s="1"/>
  <c r="AD15" s="1"/>
  <c r="T15" s="1"/>
  <c r="W16"/>
  <c r="P16"/>
  <c r="W17"/>
  <c r="W18"/>
  <c r="P18"/>
  <c r="W19"/>
  <c r="P19" s="1"/>
  <c r="W20"/>
  <c r="AK20" s="1"/>
  <c r="W21"/>
  <c r="AK21" s="1"/>
  <c r="W22"/>
  <c r="P22"/>
  <c r="W23"/>
  <c r="W24"/>
  <c r="P24"/>
  <c r="W25"/>
  <c r="AM25" s="1"/>
  <c r="W26"/>
  <c r="W27"/>
  <c r="P27"/>
  <c r="W28"/>
  <c r="P28" s="1"/>
  <c r="W29"/>
  <c r="AK29" s="1"/>
  <c r="W30"/>
  <c r="P30"/>
  <c r="W31"/>
  <c r="P31" s="1"/>
  <c r="AD31" s="1"/>
  <c r="T31" s="1"/>
  <c r="W32"/>
  <c r="W33"/>
  <c r="AM33" s="1"/>
  <c r="W34"/>
  <c r="P34"/>
  <c r="AD34"/>
  <c r="O9"/>
  <c r="O10"/>
  <c r="AD10" s="1"/>
  <c r="T10" s="1"/>
  <c r="O13"/>
  <c r="O15"/>
  <c r="O16"/>
  <c r="O18"/>
  <c r="O19"/>
  <c r="AD19" s="1"/>
  <c r="T19" s="1"/>
  <c r="O21"/>
  <c r="O22"/>
  <c r="O24"/>
  <c r="O25"/>
  <c r="O27"/>
  <c r="O30"/>
  <c r="O31"/>
  <c r="O33"/>
  <c r="O34"/>
  <c r="G50"/>
  <c r="AK9"/>
  <c r="AK11"/>
  <c r="AK12"/>
  <c r="AK14"/>
  <c r="AK15"/>
  <c r="AK18"/>
  <c r="AK23"/>
  <c r="AK24"/>
  <c r="AK27"/>
  <c r="AK30"/>
  <c r="AK32"/>
  <c r="AM9"/>
  <c r="AM10"/>
  <c r="AM12"/>
  <c r="AM13"/>
  <c r="AM15"/>
  <c r="AM16"/>
  <c r="AM18"/>
  <c r="AM19"/>
  <c r="AM21"/>
  <c r="AM22"/>
  <c r="AM24"/>
  <c r="AM27"/>
  <c r="AM28"/>
  <c r="AM30"/>
  <c r="AM34"/>
  <c r="AO9"/>
  <c r="AO10"/>
  <c r="AO12"/>
  <c r="AO13"/>
  <c r="AO15"/>
  <c r="AO16"/>
  <c r="AO18"/>
  <c r="AO19"/>
  <c r="AO21"/>
  <c r="AO22"/>
  <c r="AO24"/>
  <c r="AO25"/>
  <c r="AO27"/>
  <c r="AO28"/>
  <c r="AO30"/>
  <c r="AO31"/>
  <c r="AO33"/>
  <c r="AO34"/>
  <c r="AQ9"/>
  <c r="AQ11"/>
  <c r="AQ12"/>
  <c r="AQ14"/>
  <c r="AQ15"/>
  <c r="AQ18"/>
  <c r="AQ20"/>
  <c r="AQ21"/>
  <c r="AQ23"/>
  <c r="AQ24"/>
  <c r="AQ27"/>
  <c r="AQ29"/>
  <c r="AQ30"/>
  <c r="AQ32"/>
  <c r="AQ33"/>
  <c r="AS9"/>
  <c r="AS10"/>
  <c r="AS12"/>
  <c r="AS13"/>
  <c r="AS15"/>
  <c r="AS16"/>
  <c r="AS18"/>
  <c r="AS19"/>
  <c r="AS21"/>
  <c r="AS22"/>
  <c r="AS24"/>
  <c r="AS25"/>
  <c r="AS27"/>
  <c r="AS28"/>
  <c r="AS30"/>
  <c r="AS31"/>
  <c r="AS33"/>
  <c r="AS34"/>
  <c r="AU9"/>
  <c r="AU10"/>
  <c r="AU12"/>
  <c r="AU13"/>
  <c r="AU15"/>
  <c r="AU16"/>
  <c r="AU18"/>
  <c r="AU19"/>
  <c r="AU21"/>
  <c r="AU22"/>
  <c r="AU24"/>
  <c r="AU25"/>
  <c r="AU27"/>
  <c r="AU28"/>
  <c r="AU30"/>
  <c r="AU31"/>
  <c r="AU33"/>
  <c r="AU34"/>
  <c r="AJ9"/>
  <c r="AJ10"/>
  <c r="AJ12"/>
  <c r="AJ13"/>
  <c r="AJ15"/>
  <c r="AJ16"/>
  <c r="AJ18"/>
  <c r="AJ19"/>
  <c r="AJ21"/>
  <c r="AJ22"/>
  <c r="AJ24"/>
  <c r="AJ25"/>
  <c r="AJ27"/>
  <c r="AJ28"/>
  <c r="AJ30"/>
  <c r="AJ31"/>
  <c r="AJ33"/>
  <c r="AJ34"/>
  <c r="AL9"/>
  <c r="AL10"/>
  <c r="AL12"/>
  <c r="AL13"/>
  <c r="AL15"/>
  <c r="AL16"/>
  <c r="AL18"/>
  <c r="AL19"/>
  <c r="AL21"/>
  <c r="AL22"/>
  <c r="AL24"/>
  <c r="AL25"/>
  <c r="AL27"/>
  <c r="AL28"/>
  <c r="AL30"/>
  <c r="AL31"/>
  <c r="AL33"/>
  <c r="AL34"/>
  <c r="AN9"/>
  <c r="AN11"/>
  <c r="AN12"/>
  <c r="AN14"/>
  <c r="AN15"/>
  <c r="AN18"/>
  <c r="AN20"/>
  <c r="AN21"/>
  <c r="AN23"/>
  <c r="AN24"/>
  <c r="AN27"/>
  <c r="AN29"/>
  <c r="AN30"/>
  <c r="AN32"/>
  <c r="AN33"/>
  <c r="AP9"/>
  <c r="AP10"/>
  <c r="AP12"/>
  <c r="AP13"/>
  <c r="AP15"/>
  <c r="AP16"/>
  <c r="AP18"/>
  <c r="AP19"/>
  <c r="AP21"/>
  <c r="AP22"/>
  <c r="AP24"/>
  <c r="AP25"/>
  <c r="AP27"/>
  <c r="AP28"/>
  <c r="AP30"/>
  <c r="AP31"/>
  <c r="AP33"/>
  <c r="AP34"/>
  <c r="AR9"/>
  <c r="AR10"/>
  <c r="AR11"/>
  <c r="AR12"/>
  <c r="AR13"/>
  <c r="AR14"/>
  <c r="AR15"/>
  <c r="AR16"/>
  <c r="AR18"/>
  <c r="AR19"/>
  <c r="AR20"/>
  <c r="AR21"/>
  <c r="AR22"/>
  <c r="AR23"/>
  <c r="AR24"/>
  <c r="AR25"/>
  <c r="AR27"/>
  <c r="AR28"/>
  <c r="AR30"/>
  <c r="AR31"/>
  <c r="AR32"/>
  <c r="AR33"/>
  <c r="AR34"/>
  <c r="AT8"/>
  <c r="AT9"/>
  <c r="AT10"/>
  <c r="AT11"/>
  <c r="AT12"/>
  <c r="AT13"/>
  <c r="AT14"/>
  <c r="AT15"/>
  <c r="AT18"/>
  <c r="AT20"/>
  <c r="AT21"/>
  <c r="AT23"/>
  <c r="AT24"/>
  <c r="AT27"/>
  <c r="AT29"/>
  <c r="AT30"/>
  <c r="AT32"/>
  <c r="AT33"/>
  <c r="F8"/>
  <c r="F9"/>
  <c r="AH9" s="1"/>
  <c r="F10"/>
  <c r="AH10"/>
  <c r="F11"/>
  <c r="F12"/>
  <c r="AH12"/>
  <c r="F13"/>
  <c r="AH13"/>
  <c r="F14"/>
  <c r="F15"/>
  <c r="AH15"/>
  <c r="F16"/>
  <c r="AH16" s="1"/>
  <c r="F17"/>
  <c r="X17"/>
  <c r="F18"/>
  <c r="AH18" s="1"/>
  <c r="F19"/>
  <c r="AH19"/>
  <c r="F20"/>
  <c r="X20" s="1"/>
  <c r="F21"/>
  <c r="AH21"/>
  <c r="F22"/>
  <c r="AH22" s="1"/>
  <c r="F23"/>
  <c r="X23"/>
  <c r="F24"/>
  <c r="AH24" s="1"/>
  <c r="F25"/>
  <c r="AH25"/>
  <c r="F26"/>
  <c r="X26" s="1"/>
  <c r="F27"/>
  <c r="AH27"/>
  <c r="F28"/>
  <c r="AH28" s="1"/>
  <c r="F29"/>
  <c r="X29"/>
  <c r="F30"/>
  <c r="AH30" s="1"/>
  <c r="F31"/>
  <c r="AH31"/>
  <c r="F32"/>
  <c r="X32" s="1"/>
  <c r="F33"/>
  <c r="AH33"/>
  <c r="F34"/>
  <c r="AH34" s="1"/>
  <c r="AI9"/>
  <c r="AI10"/>
  <c r="AI12"/>
  <c r="AI13"/>
  <c r="AI15"/>
  <c r="AI16"/>
  <c r="AI18"/>
  <c r="AI19"/>
  <c r="AI21"/>
  <c r="AI22"/>
  <c r="AI24"/>
  <c r="AI25"/>
  <c r="AI27"/>
  <c r="AI28"/>
  <c r="AI30"/>
  <c r="AI31"/>
  <c r="AI33"/>
  <c r="AI34"/>
  <c r="G40"/>
  <c r="V8"/>
  <c r="AE8" s="1"/>
  <c r="AF8" s="1"/>
  <c r="V9"/>
  <c r="AE9"/>
  <c r="AF9" s="1"/>
  <c r="V10"/>
  <c r="AE10"/>
  <c r="AF10"/>
  <c r="V11"/>
  <c r="AE11" s="1"/>
  <c r="AF11" s="1"/>
  <c r="V12"/>
  <c r="AE12" s="1"/>
  <c r="AF12" s="1"/>
  <c r="V13"/>
  <c r="AE13"/>
  <c r="AF13" s="1"/>
  <c r="V14"/>
  <c r="AE14"/>
  <c r="AF14"/>
  <c r="V15"/>
  <c r="AE15" s="1"/>
  <c r="AF15" s="1"/>
  <c r="V16"/>
  <c r="AE16" s="1"/>
  <c r="AF16" s="1"/>
  <c r="V17"/>
  <c r="AE17"/>
  <c r="V18"/>
  <c r="AE18" s="1"/>
  <c r="AF18" s="1"/>
  <c r="V19"/>
  <c r="AE19" s="1"/>
  <c r="AF19" s="1"/>
  <c r="V20"/>
  <c r="AE20" s="1"/>
  <c r="AF20" s="1"/>
  <c r="V21"/>
  <c r="AE21"/>
  <c r="AF21"/>
  <c r="V22"/>
  <c r="AE22" s="1"/>
  <c r="AF22" s="1"/>
  <c r="V23"/>
  <c r="AE23" s="1"/>
  <c r="AF23" s="1"/>
  <c r="V24"/>
  <c r="AE24" s="1"/>
  <c r="AF24" s="1"/>
  <c r="V25"/>
  <c r="AE25"/>
  <c r="AF25"/>
  <c r="V26"/>
  <c r="AE26"/>
  <c r="V27"/>
  <c r="AE27" s="1"/>
  <c r="AF27" s="1"/>
  <c r="V28"/>
  <c r="AE28"/>
  <c r="AF28"/>
  <c r="V29"/>
  <c r="AE29" s="1"/>
  <c r="AF29" s="1"/>
  <c r="V30"/>
  <c r="AE30" s="1"/>
  <c r="AF30" s="1"/>
  <c r="V31"/>
  <c r="AE31" s="1"/>
  <c r="AF31" s="1"/>
  <c r="V32"/>
  <c r="AE32"/>
  <c r="AF32"/>
  <c r="V33"/>
  <c r="AE33" s="1"/>
  <c r="AF33" s="1"/>
  <c r="V34"/>
  <c r="AE34" s="1"/>
  <c r="AF34" s="1"/>
  <c r="AG9"/>
  <c r="AG10"/>
  <c r="AG11"/>
  <c r="AG12"/>
  <c r="AG13"/>
  <c r="AG14"/>
  <c r="AG15"/>
  <c r="AG16"/>
  <c r="AG18"/>
  <c r="AG19"/>
  <c r="AG20"/>
  <c r="AG21"/>
  <c r="AG22"/>
  <c r="AG23"/>
  <c r="AG24"/>
  <c r="AG25"/>
  <c r="AG27"/>
  <c r="AG28"/>
  <c r="AG29"/>
  <c r="AG30"/>
  <c r="AG31"/>
  <c r="AG32"/>
  <c r="AG33"/>
  <c r="AG34"/>
  <c r="Z34"/>
  <c r="Y34"/>
  <c r="X34"/>
  <c r="U34"/>
  <c r="T34"/>
  <c r="K34"/>
  <c r="Z33"/>
  <c r="Y33"/>
  <c r="X33"/>
  <c r="U33"/>
  <c r="K33"/>
  <c r="J33"/>
  <c r="Z32"/>
  <c r="Y32"/>
  <c r="K32"/>
  <c r="J32"/>
  <c r="Z31"/>
  <c r="Y31"/>
  <c r="X31"/>
  <c r="U31"/>
  <c r="K31"/>
  <c r="J31"/>
  <c r="Z30"/>
  <c r="Y30"/>
  <c r="X30"/>
  <c r="K30"/>
  <c r="J30"/>
  <c r="Z29"/>
  <c r="Y29"/>
  <c r="K29"/>
  <c r="J29"/>
  <c r="Z28"/>
  <c r="Y28"/>
  <c r="X28"/>
  <c r="K28"/>
  <c r="J28"/>
  <c r="AD27"/>
  <c r="T27" s="1"/>
  <c r="Z27"/>
  <c r="Y27"/>
  <c r="X27"/>
  <c r="U27"/>
  <c r="K27"/>
  <c r="J27"/>
  <c r="Y26"/>
  <c r="K26"/>
  <c r="J26"/>
  <c r="Z25"/>
  <c r="Y25"/>
  <c r="X25"/>
  <c r="U25"/>
  <c r="K25"/>
  <c r="J25"/>
  <c r="AD24"/>
  <c r="T24"/>
  <c r="Z24"/>
  <c r="Y24"/>
  <c r="X24"/>
  <c r="U24"/>
  <c r="K24"/>
  <c r="J24"/>
  <c r="Z23"/>
  <c r="Y23"/>
  <c r="K23"/>
  <c r="J23"/>
  <c r="AD22"/>
  <c r="Z22"/>
  <c r="Y22"/>
  <c r="X22"/>
  <c r="U22"/>
  <c r="T22"/>
  <c r="K22"/>
  <c r="J22"/>
  <c r="Z21"/>
  <c r="Y21"/>
  <c r="X21"/>
  <c r="K21"/>
  <c r="J21"/>
  <c r="Z20"/>
  <c r="Y20"/>
  <c r="K20"/>
  <c r="J20"/>
  <c r="Z19"/>
  <c r="Y19"/>
  <c r="X19"/>
  <c r="U19"/>
  <c r="K19"/>
  <c r="J19"/>
  <c r="AD18"/>
  <c r="T18"/>
  <c r="Z18"/>
  <c r="Y18"/>
  <c r="X18"/>
  <c r="U18"/>
  <c r="K18"/>
  <c r="J18"/>
  <c r="Y17"/>
  <c r="K17"/>
  <c r="J17"/>
  <c r="AD16"/>
  <c r="T16" s="1"/>
  <c r="Z16"/>
  <c r="Y16"/>
  <c r="X16"/>
  <c r="U16"/>
  <c r="K16"/>
  <c r="J16"/>
  <c r="Z15"/>
  <c r="Y15"/>
  <c r="X15"/>
  <c r="U15"/>
  <c r="K15"/>
  <c r="J15"/>
  <c r="Z14"/>
  <c r="Y14"/>
  <c r="X14"/>
  <c r="K14"/>
  <c r="J14"/>
  <c r="AD13"/>
  <c r="T13"/>
  <c r="Z13"/>
  <c r="Y13"/>
  <c r="X13"/>
  <c r="U13"/>
  <c r="K13"/>
  <c r="J13"/>
  <c r="Z12"/>
  <c r="Y12"/>
  <c r="K12"/>
  <c r="J12"/>
  <c r="Z11"/>
  <c r="Y11"/>
  <c r="K11"/>
  <c r="Z10"/>
  <c r="Y10"/>
  <c r="X10"/>
  <c r="U10"/>
  <c r="K10"/>
  <c r="J10"/>
  <c r="Z9"/>
  <c r="Y9"/>
  <c r="X9"/>
  <c r="U9"/>
  <c r="K9"/>
  <c r="J9"/>
  <c r="Y8"/>
  <c r="X8"/>
  <c r="K8"/>
  <c r="J8"/>
  <c r="W8" i="8"/>
  <c r="W9"/>
  <c r="P9"/>
  <c r="W10"/>
  <c r="O10" s="1"/>
  <c r="W11"/>
  <c r="W12"/>
  <c r="P12"/>
  <c r="W13"/>
  <c r="P13" s="1"/>
  <c r="AD13" s="1"/>
  <c r="T13" s="1"/>
  <c r="W14"/>
  <c r="W15"/>
  <c r="W16"/>
  <c r="P16"/>
  <c r="W17"/>
  <c r="W18"/>
  <c r="P18"/>
  <c r="W19"/>
  <c r="AO19" s="1"/>
  <c r="W20"/>
  <c r="W21"/>
  <c r="AM21" s="1"/>
  <c r="P21"/>
  <c r="AD21" s="1"/>
  <c r="T21" s="1"/>
  <c r="W22"/>
  <c r="P22" s="1"/>
  <c r="W23"/>
  <c r="AK23" s="1"/>
  <c r="W24"/>
  <c r="AK24" s="1"/>
  <c r="W25"/>
  <c r="P25"/>
  <c r="AD25"/>
  <c r="W26"/>
  <c r="W27"/>
  <c r="P27"/>
  <c r="W28"/>
  <c r="AM28" s="1"/>
  <c r="W29"/>
  <c r="W30"/>
  <c r="O30" s="1"/>
  <c r="P30"/>
  <c r="W31"/>
  <c r="P31"/>
  <c r="W32"/>
  <c r="W33"/>
  <c r="AU33" s="1"/>
  <c r="W34"/>
  <c r="P34"/>
  <c r="AD34"/>
  <c r="T34" s="1"/>
  <c r="O9"/>
  <c r="O12"/>
  <c r="U12" s="1"/>
  <c r="O13"/>
  <c r="O16"/>
  <c r="U16" s="1"/>
  <c r="O18"/>
  <c r="O21"/>
  <c r="O22"/>
  <c r="O25"/>
  <c r="O27"/>
  <c r="U27" s="1"/>
  <c r="O31"/>
  <c r="O33"/>
  <c r="O34"/>
  <c r="G50"/>
  <c r="AK8"/>
  <c r="AK9"/>
  <c r="AK11"/>
  <c r="AK12"/>
  <c r="AK14"/>
  <c r="AK17"/>
  <c r="AK18"/>
  <c r="AK20"/>
  <c r="AK26"/>
  <c r="AK27"/>
  <c r="AK29"/>
  <c r="AK30"/>
  <c r="AK32"/>
  <c r="AM9"/>
  <c r="AM12"/>
  <c r="AM13"/>
  <c r="AM16"/>
  <c r="AM18"/>
  <c r="AM22"/>
  <c r="AM24"/>
  <c r="AM25"/>
  <c r="AM27"/>
  <c r="AM30"/>
  <c r="AM31"/>
  <c r="AM34"/>
  <c r="AO9"/>
  <c r="AO12"/>
  <c r="AO13"/>
  <c r="AO15"/>
  <c r="AO16"/>
  <c r="AO18"/>
  <c r="AO21"/>
  <c r="AO22"/>
  <c r="AO25"/>
  <c r="AO27"/>
  <c r="AO31"/>
  <c r="AO33"/>
  <c r="AO34"/>
  <c r="AQ8"/>
  <c r="AQ9"/>
  <c r="AQ11"/>
  <c r="AQ12"/>
  <c r="AQ17"/>
  <c r="AQ18"/>
  <c r="AQ20"/>
  <c r="AQ21"/>
  <c r="AQ26"/>
  <c r="AQ27"/>
  <c r="AQ29"/>
  <c r="AQ30"/>
  <c r="AQ33"/>
  <c r="AS9"/>
  <c r="AS12"/>
  <c r="AS13"/>
  <c r="AS16"/>
  <c r="AS18"/>
  <c r="AS19"/>
  <c r="AS21"/>
  <c r="AS22"/>
  <c r="AS25"/>
  <c r="AS27"/>
  <c r="AS30"/>
  <c r="AS31"/>
  <c r="AS34"/>
  <c r="AU9"/>
  <c r="AU10"/>
  <c r="AU12"/>
  <c r="AU13"/>
  <c r="AU16"/>
  <c r="AU18"/>
  <c r="AU21"/>
  <c r="AU22"/>
  <c r="AU25"/>
  <c r="AU27"/>
  <c r="AU28"/>
  <c r="AU30"/>
  <c r="AU31"/>
  <c r="AU34"/>
  <c r="AJ9"/>
  <c r="AJ12"/>
  <c r="AJ13"/>
  <c r="AJ16"/>
  <c r="AJ18"/>
  <c r="AJ19"/>
  <c r="AJ21"/>
  <c r="AJ22"/>
  <c r="AJ25"/>
  <c r="AJ27"/>
  <c r="AJ30"/>
  <c r="AJ31"/>
  <c r="AJ34"/>
  <c r="AL9"/>
  <c r="AL10"/>
  <c r="AL12"/>
  <c r="AL13"/>
  <c r="AL16"/>
  <c r="AL18"/>
  <c r="AL21"/>
  <c r="AL22"/>
  <c r="AL25"/>
  <c r="AL27"/>
  <c r="AL28"/>
  <c r="AL30"/>
  <c r="AL31"/>
  <c r="AL34"/>
  <c r="AN8"/>
  <c r="AN9"/>
  <c r="AN11"/>
  <c r="AN12"/>
  <c r="AN17"/>
  <c r="AN18"/>
  <c r="AN20"/>
  <c r="AN21"/>
  <c r="AN26"/>
  <c r="AN27"/>
  <c r="AN29"/>
  <c r="AN30"/>
  <c r="AP9"/>
  <c r="AP12"/>
  <c r="AP13"/>
  <c r="AP15"/>
  <c r="AP16"/>
  <c r="AP18"/>
  <c r="AP21"/>
  <c r="AP22"/>
  <c r="AP25"/>
  <c r="AP27"/>
  <c r="AP30"/>
  <c r="AP31"/>
  <c r="AP33"/>
  <c r="AP34"/>
  <c r="AR8"/>
  <c r="AR9"/>
  <c r="AR10"/>
  <c r="E47" s="1"/>
  <c r="AR11"/>
  <c r="AR12"/>
  <c r="AR13"/>
  <c r="AR15"/>
  <c r="AR16"/>
  <c r="AR17"/>
  <c r="AR18"/>
  <c r="AR19"/>
  <c r="AR20"/>
  <c r="AR21"/>
  <c r="AR22"/>
  <c r="AR24"/>
  <c r="AR25"/>
  <c r="AR26"/>
  <c r="AR27"/>
  <c r="AR28"/>
  <c r="AR29"/>
  <c r="AR30"/>
  <c r="AR31"/>
  <c r="AR33"/>
  <c r="AR34"/>
  <c r="AT8"/>
  <c r="AT9"/>
  <c r="AT10"/>
  <c r="AT11"/>
  <c r="AT12"/>
  <c r="AT13"/>
  <c r="AT14"/>
  <c r="AT16"/>
  <c r="AT17"/>
  <c r="AT18"/>
  <c r="AT20"/>
  <c r="AT21"/>
  <c r="AT22"/>
  <c r="AT23"/>
  <c r="AT26"/>
  <c r="AT27"/>
  <c r="AT29"/>
  <c r="AT30"/>
  <c r="AT32"/>
  <c r="AT33"/>
  <c r="F8"/>
  <c r="F9"/>
  <c r="AH9"/>
  <c r="F10"/>
  <c r="F11"/>
  <c r="X11"/>
  <c r="F12"/>
  <c r="AH12" s="1"/>
  <c r="F13"/>
  <c r="AH13"/>
  <c r="F14"/>
  <c r="X14" s="1"/>
  <c r="F15"/>
  <c r="F16"/>
  <c r="AH16"/>
  <c r="F17"/>
  <c r="J17" s="1"/>
  <c r="F18"/>
  <c r="AH18"/>
  <c r="F19"/>
  <c r="X19" s="1"/>
  <c r="F20"/>
  <c r="X20"/>
  <c r="F21"/>
  <c r="AH21" s="1"/>
  <c r="F22"/>
  <c r="AH22"/>
  <c r="F23"/>
  <c r="X23" s="1"/>
  <c r="F24"/>
  <c r="F25"/>
  <c r="X25" s="1"/>
  <c r="F26"/>
  <c r="X26"/>
  <c r="F27"/>
  <c r="J27" s="1"/>
  <c r="F28"/>
  <c r="F29"/>
  <c r="J29" s="1"/>
  <c r="F30"/>
  <c r="AH30" s="1"/>
  <c r="F31"/>
  <c r="AH31"/>
  <c r="F32"/>
  <c r="X32" s="1"/>
  <c r="F33"/>
  <c r="AH33"/>
  <c r="F34"/>
  <c r="AH34" s="1"/>
  <c r="AI9"/>
  <c r="AI10"/>
  <c r="AI12"/>
  <c r="AI13"/>
  <c r="AI16"/>
  <c r="AI18"/>
  <c r="AI21"/>
  <c r="AI22"/>
  <c r="AI25"/>
  <c r="AI27"/>
  <c r="AI28"/>
  <c r="AI30"/>
  <c r="AI31"/>
  <c r="AI34"/>
  <c r="G40"/>
  <c r="V8"/>
  <c r="AE8"/>
  <c r="AF8"/>
  <c r="V9"/>
  <c r="AE9" s="1"/>
  <c r="AF9" s="1"/>
  <c r="V10"/>
  <c r="AE10" s="1"/>
  <c r="V11"/>
  <c r="AE11"/>
  <c r="AF11" s="1"/>
  <c r="V12"/>
  <c r="AE12"/>
  <c r="AF12"/>
  <c r="V13"/>
  <c r="AE13" s="1"/>
  <c r="AF13" s="1"/>
  <c r="V14"/>
  <c r="AE14" s="1"/>
  <c r="AF14" s="1"/>
  <c r="V15"/>
  <c r="AE15"/>
  <c r="V16"/>
  <c r="AE16"/>
  <c r="AF16"/>
  <c r="V17"/>
  <c r="AE17" s="1"/>
  <c r="AF17" s="1"/>
  <c r="V18"/>
  <c r="AE18" s="1"/>
  <c r="AF18" s="1"/>
  <c r="V19"/>
  <c r="AE19"/>
  <c r="V20"/>
  <c r="AE20"/>
  <c r="AF20"/>
  <c r="V21"/>
  <c r="AE21" s="1"/>
  <c r="AF21" s="1"/>
  <c r="V22"/>
  <c r="AE22" s="1"/>
  <c r="AF22" s="1"/>
  <c r="V23"/>
  <c r="AE23"/>
  <c r="AF23" s="1"/>
  <c r="V24"/>
  <c r="AE24"/>
  <c r="AF24"/>
  <c r="V25"/>
  <c r="AE25" s="1"/>
  <c r="AF25" s="1"/>
  <c r="V26"/>
  <c r="AE26" s="1"/>
  <c r="AF26" s="1"/>
  <c r="V27"/>
  <c r="AE27"/>
  <c r="AF27" s="1"/>
  <c r="V28"/>
  <c r="AE28"/>
  <c r="AF28"/>
  <c r="V29"/>
  <c r="AE29" s="1"/>
  <c r="AF29" s="1"/>
  <c r="V30"/>
  <c r="AE30" s="1"/>
  <c r="AF30" s="1"/>
  <c r="V31"/>
  <c r="AE31"/>
  <c r="AF31" s="1"/>
  <c r="V32"/>
  <c r="AE32"/>
  <c r="AF32"/>
  <c r="V33"/>
  <c r="AE33" s="1"/>
  <c r="V34"/>
  <c r="AE34" s="1"/>
  <c r="AF34" s="1"/>
  <c r="AG8"/>
  <c r="AG9"/>
  <c r="AG11"/>
  <c r="AG12"/>
  <c r="AG13"/>
  <c r="AG16"/>
  <c r="AG17"/>
  <c r="AG18"/>
  <c r="AG20"/>
  <c r="AG21"/>
  <c r="AG22"/>
  <c r="AG25"/>
  <c r="AG26"/>
  <c r="AG27"/>
  <c r="AG29"/>
  <c r="AG30"/>
  <c r="AG31"/>
  <c r="AG34"/>
  <c r="Z34"/>
  <c r="Y34"/>
  <c r="X34"/>
  <c r="U34"/>
  <c r="K34"/>
  <c r="Y33"/>
  <c r="X33"/>
  <c r="K33"/>
  <c r="Y32"/>
  <c r="K32"/>
  <c r="J32"/>
  <c r="AD31"/>
  <c r="Z31"/>
  <c r="Y31"/>
  <c r="X31"/>
  <c r="U31"/>
  <c r="T31"/>
  <c r="K31"/>
  <c r="J31"/>
  <c r="Z30"/>
  <c r="Y30"/>
  <c r="X30"/>
  <c r="K30"/>
  <c r="J30"/>
  <c r="Z29"/>
  <c r="Y29"/>
  <c r="K29"/>
  <c r="Y28"/>
  <c r="X28"/>
  <c r="K28"/>
  <c r="J28"/>
  <c r="AD27"/>
  <c r="T27" s="1"/>
  <c r="Z27"/>
  <c r="Y27"/>
  <c r="X27"/>
  <c r="K27"/>
  <c r="Z26"/>
  <c r="Y26"/>
  <c r="K26"/>
  <c r="J26"/>
  <c r="Z25"/>
  <c r="Y25"/>
  <c r="U25"/>
  <c r="T25"/>
  <c r="K25"/>
  <c r="Y24"/>
  <c r="X24"/>
  <c r="K24"/>
  <c r="J24"/>
  <c r="Y23"/>
  <c r="K23"/>
  <c r="J23"/>
  <c r="Z22"/>
  <c r="Y22"/>
  <c r="X22"/>
  <c r="K22"/>
  <c r="J22"/>
  <c r="Z21"/>
  <c r="Y21"/>
  <c r="U21"/>
  <c r="K21"/>
  <c r="J21"/>
  <c r="Z20"/>
  <c r="Y20"/>
  <c r="K20"/>
  <c r="Y19"/>
  <c r="K19"/>
  <c r="AD18"/>
  <c r="T18" s="1"/>
  <c r="Z18"/>
  <c r="Y18"/>
  <c r="X18"/>
  <c r="U18"/>
  <c r="K18"/>
  <c r="J18"/>
  <c r="Z17"/>
  <c r="Y17"/>
  <c r="K17"/>
  <c r="Z16"/>
  <c r="Y16"/>
  <c r="X16"/>
  <c r="K16"/>
  <c r="J16"/>
  <c r="Y15"/>
  <c r="K15"/>
  <c r="Z14"/>
  <c r="Y14"/>
  <c r="K14"/>
  <c r="J14"/>
  <c r="Z13"/>
  <c r="Y13"/>
  <c r="X13"/>
  <c r="U13"/>
  <c r="K13"/>
  <c r="J13"/>
  <c r="Z12"/>
  <c r="Y12"/>
  <c r="K12"/>
  <c r="J12"/>
  <c r="Z11"/>
  <c r="Y11"/>
  <c r="K11"/>
  <c r="J11"/>
  <c r="Y10"/>
  <c r="X10"/>
  <c r="K10"/>
  <c r="J10"/>
  <c r="AD9"/>
  <c r="T9"/>
  <c r="Z9"/>
  <c r="Y9"/>
  <c r="X9"/>
  <c r="U9"/>
  <c r="K9"/>
  <c r="J9"/>
  <c r="Z8"/>
  <c r="Y8"/>
  <c r="X8"/>
  <c r="K8"/>
  <c r="J8"/>
  <c r="W8" i="9"/>
  <c r="O8" s="1"/>
  <c r="P8"/>
  <c r="W9"/>
  <c r="AM9" s="1"/>
  <c r="W10"/>
  <c r="P10"/>
  <c r="W11"/>
  <c r="P11" s="1"/>
  <c r="AD11" s="1"/>
  <c r="T11" s="1"/>
  <c r="W12"/>
  <c r="AL12" s="1"/>
  <c r="AM12"/>
  <c r="W13"/>
  <c r="P13" s="1"/>
  <c r="W14"/>
  <c r="P14" s="1"/>
  <c r="W15"/>
  <c r="AM15"/>
  <c r="W16"/>
  <c r="P16" s="1"/>
  <c r="W17"/>
  <c r="U17" s="1"/>
  <c r="P17"/>
  <c r="W18"/>
  <c r="W19"/>
  <c r="P19"/>
  <c r="AD19"/>
  <c r="T19" s="1"/>
  <c r="W20"/>
  <c r="P20" s="1"/>
  <c r="AD20" s="1"/>
  <c r="T20" s="1"/>
  <c r="W21"/>
  <c r="AM21"/>
  <c r="W22"/>
  <c r="AU22" s="1"/>
  <c r="W23"/>
  <c r="W24"/>
  <c r="AM24" s="1"/>
  <c r="W25"/>
  <c r="P25" s="1"/>
  <c r="W26"/>
  <c r="P26" s="1"/>
  <c r="W27"/>
  <c r="W28"/>
  <c r="AO28" s="1"/>
  <c r="P28"/>
  <c r="AD28" s="1"/>
  <c r="T28" s="1"/>
  <c r="W29"/>
  <c r="AS29" s="1"/>
  <c r="P29"/>
  <c r="W30"/>
  <c r="AM30" s="1"/>
  <c r="W31"/>
  <c r="O31" s="1"/>
  <c r="P31"/>
  <c r="W32"/>
  <c r="AU32" s="1"/>
  <c r="P32"/>
  <c r="W33"/>
  <c r="AM33" s="1"/>
  <c r="W34"/>
  <c r="P34"/>
  <c r="AD34"/>
  <c r="T34" s="1"/>
  <c r="O10"/>
  <c r="U10" s="1"/>
  <c r="O11"/>
  <c r="O16"/>
  <c r="AD16" s="1"/>
  <c r="T16" s="1"/>
  <c r="O17"/>
  <c r="AD17" s="1"/>
  <c r="T17" s="1"/>
  <c r="O19"/>
  <c r="O20"/>
  <c r="U20" s="1"/>
  <c r="O22"/>
  <c r="O25"/>
  <c r="O28"/>
  <c r="O29"/>
  <c r="U29" s="1"/>
  <c r="O32"/>
  <c r="U32"/>
  <c r="O34"/>
  <c r="U34" s="1"/>
  <c r="G50"/>
  <c r="AK8"/>
  <c r="AK10"/>
  <c r="AK11"/>
  <c r="AK16"/>
  <c r="AK17"/>
  <c r="AK19"/>
  <c r="AK20"/>
  <c r="AK22"/>
  <c r="AK23"/>
  <c r="AK28"/>
  <c r="AK29"/>
  <c r="AK32"/>
  <c r="AK34"/>
  <c r="AM8"/>
  <c r="AM10"/>
  <c r="AM11"/>
  <c r="AM13"/>
  <c r="AM18"/>
  <c r="AM19"/>
  <c r="AM22"/>
  <c r="AM27"/>
  <c r="AM28"/>
  <c r="AM34"/>
  <c r="AO8"/>
  <c r="AO10"/>
  <c r="AO11"/>
  <c r="AO13"/>
  <c r="AO17"/>
  <c r="AO19"/>
  <c r="AO20"/>
  <c r="AO25"/>
  <c r="AO29"/>
  <c r="AO31"/>
  <c r="AO32"/>
  <c r="AO34"/>
  <c r="AQ8"/>
  <c r="AQ10"/>
  <c r="AQ11"/>
  <c r="AQ16"/>
  <c r="AQ17"/>
  <c r="AQ19"/>
  <c r="AQ20"/>
  <c r="AQ22"/>
  <c r="AQ23"/>
  <c r="AQ28"/>
  <c r="AQ29"/>
  <c r="AQ32"/>
  <c r="AQ34"/>
  <c r="AS8"/>
  <c r="AS9"/>
  <c r="AS10"/>
  <c r="AS11"/>
  <c r="AS13"/>
  <c r="AS17"/>
  <c r="AS18"/>
  <c r="AS19"/>
  <c r="AS20"/>
  <c r="AS22"/>
  <c r="AS23"/>
  <c r="AS27"/>
  <c r="AS28"/>
  <c r="AS31"/>
  <c r="AS32"/>
  <c r="AS34"/>
  <c r="AU10"/>
  <c r="AU11"/>
  <c r="AU13"/>
  <c r="AU17"/>
  <c r="AU19"/>
  <c r="AU23"/>
  <c r="AU28"/>
  <c r="AU29"/>
  <c r="AU31"/>
  <c r="AU34"/>
  <c r="AJ8"/>
  <c r="AJ10"/>
  <c r="AJ11"/>
  <c r="AJ13"/>
  <c r="AJ14"/>
  <c r="AJ19"/>
  <c r="AJ20"/>
  <c r="AJ22"/>
  <c r="AJ26"/>
  <c r="AJ28"/>
  <c r="AJ31"/>
  <c r="AJ32"/>
  <c r="AJ34"/>
  <c r="AL9"/>
  <c r="AL10"/>
  <c r="AL11"/>
  <c r="AL13"/>
  <c r="AL14"/>
  <c r="AL15"/>
  <c r="AL17"/>
  <c r="AL18"/>
  <c r="AL19"/>
  <c r="AL20"/>
  <c r="AL21"/>
  <c r="AL22"/>
  <c r="AL23"/>
  <c r="AL26"/>
  <c r="AL27"/>
  <c r="AL29"/>
  <c r="AL30"/>
  <c r="AL31"/>
  <c r="AL34"/>
  <c r="AN8"/>
  <c r="AN10"/>
  <c r="AN11"/>
  <c r="AN13"/>
  <c r="AN17"/>
  <c r="AN19"/>
  <c r="AN20"/>
  <c r="AN25"/>
  <c r="AN29"/>
  <c r="AN31"/>
  <c r="AN32"/>
  <c r="AN34"/>
  <c r="AP8"/>
  <c r="AP10"/>
  <c r="AP11"/>
  <c r="AP13"/>
  <c r="AP16"/>
  <c r="AP17"/>
  <c r="AP19"/>
  <c r="AP20"/>
  <c r="AP22"/>
  <c r="AP23"/>
  <c r="AP28"/>
  <c r="AP29"/>
  <c r="AP32"/>
  <c r="AP34"/>
  <c r="AR8"/>
  <c r="AR9"/>
  <c r="AR10"/>
  <c r="AR11"/>
  <c r="AR12"/>
  <c r="AR13"/>
  <c r="AR16"/>
  <c r="AR17"/>
  <c r="AR18"/>
  <c r="AR19"/>
  <c r="AR20"/>
  <c r="AR21"/>
  <c r="AR25"/>
  <c r="AR27"/>
  <c r="AR28"/>
  <c r="AR29"/>
  <c r="AR30"/>
  <c r="AR32"/>
  <c r="AR34"/>
  <c r="AT8"/>
  <c r="AT10"/>
  <c r="AT11"/>
  <c r="AT13"/>
  <c r="AT17"/>
  <c r="AT19"/>
  <c r="AT20"/>
  <c r="AT25"/>
  <c r="AT29"/>
  <c r="AT31"/>
  <c r="AT32"/>
  <c r="AT34"/>
  <c r="F8"/>
  <c r="AH8"/>
  <c r="F9"/>
  <c r="X9" s="1"/>
  <c r="F10"/>
  <c r="F11"/>
  <c r="AH11"/>
  <c r="F12"/>
  <c r="J12" s="1"/>
  <c r="F13"/>
  <c r="J13"/>
  <c r="F14"/>
  <c r="J14" s="1"/>
  <c r="F15"/>
  <c r="F16"/>
  <c r="J16"/>
  <c r="F17"/>
  <c r="AH17" s="1"/>
  <c r="F18"/>
  <c r="F19"/>
  <c r="J19" s="1"/>
  <c r="F20"/>
  <c r="J20" s="1"/>
  <c r="F21"/>
  <c r="F22"/>
  <c r="J22" s="1"/>
  <c r="F23"/>
  <c r="F24"/>
  <c r="AH24" s="1"/>
  <c r="F25"/>
  <c r="F26"/>
  <c r="F27"/>
  <c r="X27" s="1"/>
  <c r="F28"/>
  <c r="F29"/>
  <c r="AH29"/>
  <c r="F30"/>
  <c r="AH30" s="1"/>
  <c r="F31"/>
  <c r="J31" s="1"/>
  <c r="F32"/>
  <c r="J32" s="1"/>
  <c r="AH32"/>
  <c r="F33"/>
  <c r="J33" s="1"/>
  <c r="F34"/>
  <c r="AI8"/>
  <c r="AI10"/>
  <c r="AI11"/>
  <c r="AI13"/>
  <c r="AI16"/>
  <c r="AI17"/>
  <c r="AI19"/>
  <c r="AI20"/>
  <c r="AI22"/>
  <c r="AI23"/>
  <c r="AI28"/>
  <c r="AI29"/>
  <c r="AI31"/>
  <c r="AI32"/>
  <c r="AI34"/>
  <c r="G40"/>
  <c r="V8"/>
  <c r="AE8"/>
  <c r="AF8"/>
  <c r="V9"/>
  <c r="AE9" s="1"/>
  <c r="AF9" s="1"/>
  <c r="V10"/>
  <c r="AE10"/>
  <c r="AF10" s="1"/>
  <c r="V11"/>
  <c r="AE11"/>
  <c r="AF11"/>
  <c r="V12"/>
  <c r="AE12" s="1"/>
  <c r="AF12" s="1"/>
  <c r="V13"/>
  <c r="AE13"/>
  <c r="AF13" s="1"/>
  <c r="V14"/>
  <c r="AE14"/>
  <c r="AF14"/>
  <c r="V15"/>
  <c r="AE15" s="1"/>
  <c r="AF15" s="1"/>
  <c r="V16"/>
  <c r="AE16"/>
  <c r="V17"/>
  <c r="AE17"/>
  <c r="AF17"/>
  <c r="V18"/>
  <c r="AE18" s="1"/>
  <c r="AF18" s="1"/>
  <c r="V19"/>
  <c r="AE19"/>
  <c r="AF19" s="1"/>
  <c r="V20"/>
  <c r="AE20"/>
  <c r="AF20"/>
  <c r="V21"/>
  <c r="AE21" s="1"/>
  <c r="AF21" s="1"/>
  <c r="V22"/>
  <c r="AE22"/>
  <c r="AF22" s="1"/>
  <c r="V23"/>
  <c r="AE23"/>
  <c r="AF23"/>
  <c r="V24"/>
  <c r="AE24" s="1"/>
  <c r="AF24" s="1"/>
  <c r="V25"/>
  <c r="AE25"/>
  <c r="V26"/>
  <c r="AE26"/>
  <c r="AF26"/>
  <c r="V27"/>
  <c r="AE27" s="1"/>
  <c r="AF27" s="1"/>
  <c r="V28"/>
  <c r="AE28"/>
  <c r="AF28" s="1"/>
  <c r="V29"/>
  <c r="AE29"/>
  <c r="AF29"/>
  <c r="V30"/>
  <c r="AE30" s="1"/>
  <c r="AF30" s="1"/>
  <c r="V31"/>
  <c r="AE31"/>
  <c r="AF31" s="1"/>
  <c r="V32"/>
  <c r="AE32"/>
  <c r="AF32"/>
  <c r="V33"/>
  <c r="AE33" s="1"/>
  <c r="AF33" s="1"/>
  <c r="V34"/>
  <c r="AE34"/>
  <c r="AF34" s="1"/>
  <c r="AG8"/>
  <c r="AG10"/>
  <c r="AG11"/>
  <c r="AG13"/>
  <c r="AG17"/>
  <c r="AG19"/>
  <c r="AG20"/>
  <c r="AG22"/>
  <c r="AG23"/>
  <c r="AG28"/>
  <c r="AG29"/>
  <c r="AG31"/>
  <c r="AG32"/>
  <c r="AG34"/>
  <c r="Z34"/>
  <c r="Y34"/>
  <c r="K34"/>
  <c r="Y33"/>
  <c r="X33"/>
  <c r="K33"/>
  <c r="AD32"/>
  <c r="T32" s="1"/>
  <c r="Z32"/>
  <c r="Y32"/>
  <c r="X32"/>
  <c r="K32"/>
  <c r="Z31"/>
  <c r="Y31"/>
  <c r="K31"/>
  <c r="Y30"/>
  <c r="X30"/>
  <c r="K30"/>
  <c r="Z29"/>
  <c r="Y29"/>
  <c r="X29"/>
  <c r="K29"/>
  <c r="J29"/>
  <c r="Z28"/>
  <c r="Y28"/>
  <c r="U28"/>
  <c r="K28"/>
  <c r="J28"/>
  <c r="Y27"/>
  <c r="K27"/>
  <c r="J27"/>
  <c r="Y26"/>
  <c r="X26"/>
  <c r="K26"/>
  <c r="J26"/>
  <c r="Z25"/>
  <c r="Y25"/>
  <c r="K25"/>
  <c r="J25"/>
  <c r="Y24"/>
  <c r="K24"/>
  <c r="J24"/>
  <c r="Z23"/>
  <c r="Y23"/>
  <c r="X23"/>
  <c r="K23"/>
  <c r="J23"/>
  <c r="Z22"/>
  <c r="Y22"/>
  <c r="K22"/>
  <c r="Y21"/>
  <c r="X21"/>
  <c r="K21"/>
  <c r="J21"/>
  <c r="Z20"/>
  <c r="Y20"/>
  <c r="X20"/>
  <c r="K20"/>
  <c r="Z19"/>
  <c r="Y19"/>
  <c r="U19"/>
  <c r="K19"/>
  <c r="Y18"/>
  <c r="X18"/>
  <c r="K18"/>
  <c r="J18"/>
  <c r="Z17"/>
  <c r="Y17"/>
  <c r="K17"/>
  <c r="J17"/>
  <c r="Y16"/>
  <c r="K16"/>
  <c r="Y15"/>
  <c r="X15"/>
  <c r="K15"/>
  <c r="J15"/>
  <c r="Z14"/>
  <c r="Y14"/>
  <c r="K14"/>
  <c r="Z13"/>
  <c r="Y13"/>
  <c r="K13"/>
  <c r="Y12"/>
  <c r="X12"/>
  <c r="K12"/>
  <c r="Z11"/>
  <c r="Y11"/>
  <c r="X11"/>
  <c r="U11"/>
  <c r="K11"/>
  <c r="J11"/>
  <c r="Z10"/>
  <c r="Y10"/>
  <c r="K10"/>
  <c r="J10"/>
  <c r="Y9"/>
  <c r="K9"/>
  <c r="J9"/>
  <c r="Z8"/>
  <c r="Y8"/>
  <c r="X8"/>
  <c r="K8"/>
  <c r="J8"/>
  <c r="W8" i="10"/>
  <c r="P8" s="1"/>
  <c r="W9"/>
  <c r="AU9" s="1"/>
  <c r="W10"/>
  <c r="P10" s="1"/>
  <c r="AD10" s="1"/>
  <c r="T10" s="1"/>
  <c r="W11"/>
  <c r="P11" s="1"/>
  <c r="AD11" s="1"/>
  <c r="T11" s="1"/>
  <c r="W12"/>
  <c r="AK12" s="1"/>
  <c r="F43" s="1"/>
  <c r="W13"/>
  <c r="W14"/>
  <c r="P14"/>
  <c r="W15"/>
  <c r="P15" s="1"/>
  <c r="AD15" s="1"/>
  <c r="T15" s="1"/>
  <c r="W16"/>
  <c r="AM16"/>
  <c r="P16"/>
  <c r="W17"/>
  <c r="P17" s="1"/>
  <c r="AD17" s="1"/>
  <c r="T17" s="1"/>
  <c r="W18"/>
  <c r="AK18" s="1"/>
  <c r="W19"/>
  <c r="AM19" s="1"/>
  <c r="W20"/>
  <c r="P20" s="1"/>
  <c r="AD20" s="1"/>
  <c r="T20" s="1"/>
  <c r="W21"/>
  <c r="W22"/>
  <c r="W23"/>
  <c r="O23" s="1"/>
  <c r="W24"/>
  <c r="AM24"/>
  <c r="W25"/>
  <c r="P25" s="1"/>
  <c r="AD25" s="1"/>
  <c r="T25" s="1"/>
  <c r="W26"/>
  <c r="P26" s="1"/>
  <c r="AD26" s="1"/>
  <c r="T26" s="1"/>
  <c r="W27"/>
  <c r="W28"/>
  <c r="AM28"/>
  <c r="W29"/>
  <c r="O29" s="1"/>
  <c r="W30"/>
  <c r="W31"/>
  <c r="AU31" s="1"/>
  <c r="W32"/>
  <c r="P32" s="1"/>
  <c r="W33"/>
  <c r="AM33" s="1"/>
  <c r="W34"/>
  <c r="P34" s="1"/>
  <c r="O8"/>
  <c r="O10"/>
  <c r="U10" s="1"/>
  <c r="O11"/>
  <c r="O14"/>
  <c r="O15"/>
  <c r="O16"/>
  <c r="O17"/>
  <c r="O19"/>
  <c r="O20"/>
  <c r="O25"/>
  <c r="O26"/>
  <c r="O28"/>
  <c r="O31"/>
  <c r="O32"/>
  <c r="AD32" s="1"/>
  <c r="T32" s="1"/>
  <c r="G50"/>
  <c r="AK8"/>
  <c r="AK9"/>
  <c r="AK10"/>
  <c r="AK11"/>
  <c r="AK13"/>
  <c r="AK14"/>
  <c r="AK15"/>
  <c r="AK16"/>
  <c r="AK17"/>
  <c r="AK19"/>
  <c r="AK20"/>
  <c r="AK21"/>
  <c r="AK23"/>
  <c r="AK24"/>
  <c r="AK25"/>
  <c r="AK26"/>
  <c r="AK27"/>
  <c r="AK28"/>
  <c r="AK29"/>
  <c r="AK30"/>
  <c r="AK32"/>
  <c r="AK33"/>
  <c r="AK34"/>
  <c r="AM8"/>
  <c r="AM9"/>
  <c r="AM10"/>
  <c r="AM11"/>
  <c r="AM12"/>
  <c r="AM14"/>
  <c r="AM15"/>
  <c r="AM17"/>
  <c r="AM20"/>
  <c r="AM21"/>
  <c r="AM23"/>
  <c r="AM26"/>
  <c r="AM29"/>
  <c r="AM30"/>
  <c r="AM32"/>
  <c r="AO8"/>
  <c r="AO10"/>
  <c r="AO11"/>
  <c r="AO13"/>
  <c r="AO14"/>
  <c r="AO15"/>
  <c r="AO16"/>
  <c r="AO17"/>
  <c r="AO19"/>
  <c r="AO20"/>
  <c r="AO23"/>
  <c r="AO25"/>
  <c r="AO26"/>
  <c r="AO28"/>
  <c r="AO29"/>
  <c r="AO32"/>
  <c r="AO34"/>
  <c r="AQ8"/>
  <c r="AQ9"/>
  <c r="AQ10"/>
  <c r="AQ11"/>
  <c r="AQ14"/>
  <c r="AQ15"/>
  <c r="AQ16"/>
  <c r="AQ17"/>
  <c r="AQ20"/>
  <c r="AQ21"/>
  <c r="AQ23"/>
  <c r="AQ24"/>
  <c r="AQ25"/>
  <c r="AQ26"/>
  <c r="AQ29"/>
  <c r="AQ30"/>
  <c r="AQ32"/>
  <c r="AQ33"/>
  <c r="AQ34"/>
  <c r="AS8"/>
  <c r="AS9"/>
  <c r="AS10"/>
  <c r="AS11"/>
  <c r="AS14"/>
  <c r="AS15"/>
  <c r="AS16"/>
  <c r="AS17"/>
  <c r="AS20"/>
  <c r="AS21"/>
  <c r="AS23"/>
  <c r="AS24"/>
  <c r="AS25"/>
  <c r="AS26"/>
  <c r="AS29"/>
  <c r="AS30"/>
  <c r="AS32"/>
  <c r="AS33"/>
  <c r="AS34"/>
  <c r="AU8"/>
  <c r="AU10"/>
  <c r="AU11"/>
  <c r="AU13"/>
  <c r="AU14"/>
  <c r="AU15"/>
  <c r="AU16"/>
  <c r="AU17"/>
  <c r="AU19"/>
  <c r="AU20"/>
  <c r="AU21"/>
  <c r="AU23"/>
  <c r="AU25"/>
  <c r="AU26"/>
  <c r="AU28"/>
  <c r="AU29"/>
  <c r="AU30"/>
  <c r="AU32"/>
  <c r="AU34"/>
  <c r="AJ8"/>
  <c r="AJ9"/>
  <c r="AJ10"/>
  <c r="AJ11"/>
  <c r="AJ13"/>
  <c r="AJ14"/>
  <c r="AJ15"/>
  <c r="AJ16"/>
  <c r="AJ17"/>
  <c r="AJ19"/>
  <c r="AJ20"/>
  <c r="AJ21"/>
  <c r="AJ23"/>
  <c r="AJ25"/>
  <c r="AJ26"/>
  <c r="AJ28"/>
  <c r="AJ29"/>
  <c r="AJ30"/>
  <c r="AJ31"/>
  <c r="AJ32"/>
  <c r="AJ34"/>
  <c r="AL8"/>
  <c r="AL9"/>
  <c r="AL10"/>
  <c r="AL11"/>
  <c r="AL13"/>
  <c r="AL14"/>
  <c r="AL15"/>
  <c r="AL16"/>
  <c r="AL17"/>
  <c r="AL19"/>
  <c r="AL20"/>
  <c r="AL21"/>
  <c r="AL23"/>
  <c r="AL24"/>
  <c r="AL25"/>
  <c r="AL26"/>
  <c r="AL28"/>
  <c r="AL29"/>
  <c r="AL30"/>
  <c r="AL32"/>
  <c r="AL33"/>
  <c r="AL34"/>
  <c r="AN8"/>
  <c r="AN9"/>
  <c r="AN10"/>
  <c r="AN11"/>
  <c r="AN12"/>
  <c r="AN13"/>
  <c r="AN14"/>
  <c r="AN15"/>
  <c r="AN16"/>
  <c r="AN17"/>
  <c r="AN18"/>
  <c r="AN19"/>
  <c r="AN20"/>
  <c r="AN21"/>
  <c r="AN23"/>
  <c r="AN24"/>
  <c r="AN25"/>
  <c r="AN26"/>
  <c r="AN27"/>
  <c r="AN28"/>
  <c r="AN29"/>
  <c r="AN30"/>
  <c r="AN32"/>
  <c r="AN33"/>
  <c r="AN34"/>
  <c r="AP8"/>
  <c r="AP9"/>
  <c r="AP10"/>
  <c r="AP11"/>
  <c r="AP13"/>
  <c r="AP14"/>
  <c r="AP15"/>
  <c r="AP16"/>
  <c r="AP17"/>
  <c r="AP19"/>
  <c r="AP20"/>
  <c r="AP21"/>
  <c r="AP23"/>
  <c r="AP24"/>
  <c r="AP25"/>
  <c r="AP26"/>
  <c r="AP28"/>
  <c r="AP29"/>
  <c r="AP30"/>
  <c r="AP31"/>
  <c r="AP32"/>
  <c r="AP33"/>
  <c r="AP34"/>
  <c r="AR8"/>
  <c r="AR9"/>
  <c r="AR10"/>
  <c r="AR11"/>
  <c r="AR13"/>
  <c r="AR14"/>
  <c r="AR15"/>
  <c r="AR16"/>
  <c r="AR17"/>
  <c r="AR19"/>
  <c r="AR20"/>
  <c r="AR21"/>
  <c r="AR23"/>
  <c r="AR24"/>
  <c r="AR25"/>
  <c r="AR26"/>
  <c r="AR28"/>
  <c r="AR29"/>
  <c r="AR30"/>
  <c r="AR32"/>
  <c r="AR33"/>
  <c r="AR34"/>
  <c r="AT8"/>
  <c r="AT9"/>
  <c r="AT10"/>
  <c r="AT11"/>
  <c r="AT13"/>
  <c r="AT14"/>
  <c r="AT15"/>
  <c r="AT16"/>
  <c r="AT17"/>
  <c r="AT19"/>
  <c r="AT20"/>
  <c r="AT21"/>
  <c r="AT23"/>
  <c r="AT24"/>
  <c r="AT25"/>
  <c r="AT26"/>
  <c r="AT27"/>
  <c r="AT28"/>
  <c r="AT29"/>
  <c r="AT30"/>
  <c r="AT32"/>
  <c r="AT33"/>
  <c r="AT34"/>
  <c r="F8"/>
  <c r="F9"/>
  <c r="AH9" s="1"/>
  <c r="E41" s="1"/>
  <c r="G41" s="1"/>
  <c r="F10"/>
  <c r="AH10"/>
  <c r="F11"/>
  <c r="F12"/>
  <c r="AH12"/>
  <c r="F13"/>
  <c r="AH13"/>
  <c r="F14"/>
  <c r="F15"/>
  <c r="AH15"/>
  <c r="F16"/>
  <c r="AH16" s="1"/>
  <c r="F17"/>
  <c r="F18"/>
  <c r="AH18"/>
  <c r="F19"/>
  <c r="AH19"/>
  <c r="F20"/>
  <c r="F21"/>
  <c r="AH21" s="1"/>
  <c r="F22"/>
  <c r="F23"/>
  <c r="F24"/>
  <c r="AH24" s="1"/>
  <c r="F25"/>
  <c r="AH25"/>
  <c r="F26"/>
  <c r="F27"/>
  <c r="AH27"/>
  <c r="F28"/>
  <c r="AH28" s="1"/>
  <c r="F29"/>
  <c r="F30"/>
  <c r="AH30"/>
  <c r="F31"/>
  <c r="F32"/>
  <c r="F33"/>
  <c r="AH33"/>
  <c r="F34"/>
  <c r="AH34" s="1"/>
  <c r="AI8"/>
  <c r="AI9"/>
  <c r="AI10"/>
  <c r="AI11"/>
  <c r="AI13"/>
  <c r="AI14"/>
  <c r="AI15"/>
  <c r="AI16"/>
  <c r="AI17"/>
  <c r="AI19"/>
  <c r="AI20"/>
  <c r="AI21"/>
  <c r="AI23"/>
  <c r="AI24"/>
  <c r="AI25"/>
  <c r="AI26"/>
  <c r="AI28"/>
  <c r="AI29"/>
  <c r="AI30"/>
  <c r="AI31"/>
  <c r="AI32"/>
  <c r="AI33"/>
  <c r="AI34"/>
  <c r="G40"/>
  <c r="V8"/>
  <c r="AE8"/>
  <c r="AF8"/>
  <c r="V9"/>
  <c r="AE9" s="1"/>
  <c r="AF9" s="1"/>
  <c r="V10"/>
  <c r="AE10" s="1"/>
  <c r="AF10" s="1"/>
  <c r="V11"/>
  <c r="AE11" s="1"/>
  <c r="AF11" s="1"/>
  <c r="V12"/>
  <c r="AE12"/>
  <c r="AF12"/>
  <c r="V13"/>
  <c r="AE13" s="1"/>
  <c r="AF13" s="1"/>
  <c r="V14"/>
  <c r="AE14" s="1"/>
  <c r="AF14" s="1"/>
  <c r="V15"/>
  <c r="AE15" s="1"/>
  <c r="AF15" s="1"/>
  <c r="V16"/>
  <c r="AE16"/>
  <c r="AF16"/>
  <c r="V17"/>
  <c r="AE17" s="1"/>
  <c r="AF17" s="1"/>
  <c r="V18"/>
  <c r="AE18" s="1"/>
  <c r="AF18" s="1"/>
  <c r="V19"/>
  <c r="AE19" s="1"/>
  <c r="AF19" s="1"/>
  <c r="V20"/>
  <c r="AE20"/>
  <c r="AF20"/>
  <c r="V21"/>
  <c r="AE21"/>
  <c r="AF21"/>
  <c r="V22"/>
  <c r="AE22" s="1"/>
  <c r="AF22" s="1"/>
  <c r="V23"/>
  <c r="AE23"/>
  <c r="AF23"/>
  <c r="V24"/>
  <c r="AE24"/>
  <c r="AF24"/>
  <c r="V25"/>
  <c r="AE25" s="1"/>
  <c r="AF25" s="1"/>
  <c r="V26"/>
  <c r="AE26" s="1"/>
  <c r="AF26" s="1"/>
  <c r="V27"/>
  <c r="AE27"/>
  <c r="AF27"/>
  <c r="V28"/>
  <c r="AE28"/>
  <c r="AF28"/>
  <c r="V29"/>
  <c r="AE29" s="1"/>
  <c r="AF29" s="1"/>
  <c r="V30"/>
  <c r="AE30" s="1"/>
  <c r="AF30" s="1"/>
  <c r="V31"/>
  <c r="AE31"/>
  <c r="V32"/>
  <c r="AE32" s="1"/>
  <c r="AF32" s="1"/>
  <c r="V33"/>
  <c r="AE33" s="1"/>
  <c r="AF33" s="1"/>
  <c r="V34"/>
  <c r="AE34"/>
  <c r="AF34"/>
  <c r="AG8"/>
  <c r="AG9"/>
  <c r="AG10"/>
  <c r="AG11"/>
  <c r="AG12"/>
  <c r="AG13"/>
  <c r="AG14"/>
  <c r="AG15"/>
  <c r="AG16"/>
  <c r="AG17"/>
  <c r="AG18"/>
  <c r="AG19"/>
  <c r="AG20"/>
  <c r="AG21"/>
  <c r="AG23"/>
  <c r="AG24"/>
  <c r="AG25"/>
  <c r="AG26"/>
  <c r="AG27"/>
  <c r="AG28"/>
  <c r="AG29"/>
  <c r="AG30"/>
  <c r="AG32"/>
  <c r="AG33"/>
  <c r="AG34"/>
  <c r="Z34"/>
  <c r="Y34"/>
  <c r="X34"/>
  <c r="K34"/>
  <c r="Z33"/>
  <c r="Y33"/>
  <c r="X33"/>
  <c r="K33"/>
  <c r="J33"/>
  <c r="Z32"/>
  <c r="Y32"/>
  <c r="U32"/>
  <c r="K32"/>
  <c r="Y31"/>
  <c r="X31"/>
  <c r="K31"/>
  <c r="J31"/>
  <c r="Z30"/>
  <c r="Y30"/>
  <c r="X30"/>
  <c r="K30"/>
  <c r="J30"/>
  <c r="Z29"/>
  <c r="Y29"/>
  <c r="K29"/>
  <c r="Z28"/>
  <c r="Y28"/>
  <c r="X28"/>
  <c r="U28"/>
  <c r="K28"/>
  <c r="J28"/>
  <c r="Z27"/>
  <c r="Y27"/>
  <c r="X27"/>
  <c r="K27"/>
  <c r="J27"/>
  <c r="Z26"/>
  <c r="Y26"/>
  <c r="K26"/>
  <c r="Z25"/>
  <c r="Y25"/>
  <c r="X25"/>
  <c r="U25"/>
  <c r="K25"/>
  <c r="J25"/>
  <c r="Z24"/>
  <c r="Y24"/>
  <c r="X24"/>
  <c r="K24"/>
  <c r="J24"/>
  <c r="Z23"/>
  <c r="Y23"/>
  <c r="K23"/>
  <c r="Y22"/>
  <c r="X22"/>
  <c r="K22"/>
  <c r="J22"/>
  <c r="Z21"/>
  <c r="Y21"/>
  <c r="X21"/>
  <c r="K21"/>
  <c r="J21"/>
  <c r="Z20"/>
  <c r="Y20"/>
  <c r="U20"/>
  <c r="K20"/>
  <c r="Z19"/>
  <c r="Y19"/>
  <c r="X19"/>
  <c r="U19"/>
  <c r="K19"/>
  <c r="J19"/>
  <c r="Z18"/>
  <c r="Y18"/>
  <c r="X18"/>
  <c r="K18"/>
  <c r="J18"/>
  <c r="Z17"/>
  <c r="Y17"/>
  <c r="K17"/>
  <c r="AD16"/>
  <c r="T16" s="1"/>
  <c r="Z16"/>
  <c r="Y16"/>
  <c r="X16"/>
  <c r="U16"/>
  <c r="K16"/>
  <c r="J16"/>
  <c r="Z15"/>
  <c r="Y15"/>
  <c r="X15"/>
  <c r="U15"/>
  <c r="K15"/>
  <c r="J15"/>
  <c r="Z14"/>
  <c r="Y14"/>
  <c r="K14"/>
  <c r="Z13"/>
  <c r="Y13"/>
  <c r="X13"/>
  <c r="K13"/>
  <c r="J13"/>
  <c r="Z12"/>
  <c r="Y12"/>
  <c r="X12"/>
  <c r="K12"/>
  <c r="J12"/>
  <c r="Z11"/>
  <c r="Y11"/>
  <c r="U11"/>
  <c r="K11"/>
  <c r="Z10"/>
  <c r="Y10"/>
  <c r="X10"/>
  <c r="K10"/>
  <c r="J10"/>
  <c r="Z9"/>
  <c r="Y9"/>
  <c r="X9"/>
  <c r="K9"/>
  <c r="J9"/>
  <c r="Z8"/>
  <c r="Y8"/>
  <c r="U8"/>
  <c r="K8"/>
  <c r="W8" i="11"/>
  <c r="AM8" s="1"/>
  <c r="W9"/>
  <c r="AO9" s="1"/>
  <c r="W10"/>
  <c r="P10"/>
  <c r="W11"/>
  <c r="AN11"/>
  <c r="W12"/>
  <c r="W13"/>
  <c r="P13"/>
  <c r="W14"/>
  <c r="Z14" s="1"/>
  <c r="W15"/>
  <c r="AO15" s="1"/>
  <c r="W16"/>
  <c r="P16"/>
  <c r="AD16" s="1"/>
  <c r="T16" s="1"/>
  <c r="W17"/>
  <c r="AS17" s="1"/>
  <c r="W18"/>
  <c r="P18"/>
  <c r="W19"/>
  <c r="AS19" s="1"/>
  <c r="W20"/>
  <c r="AN20"/>
  <c r="W21"/>
  <c r="AO21" s="1"/>
  <c r="W22"/>
  <c r="P22"/>
  <c r="W23"/>
  <c r="AN23" s="1"/>
  <c r="W24"/>
  <c r="P24"/>
  <c r="W25"/>
  <c r="AS25" s="1"/>
  <c r="W26"/>
  <c r="W27"/>
  <c r="P27"/>
  <c r="AD27" s="1"/>
  <c r="T27" s="1"/>
  <c r="W28"/>
  <c r="O28" s="1"/>
  <c r="W29"/>
  <c r="AT29" s="1"/>
  <c r="W30"/>
  <c r="P30" s="1"/>
  <c r="W31"/>
  <c r="AS31" s="1"/>
  <c r="W32"/>
  <c r="W33"/>
  <c r="P33"/>
  <c r="AD33" s="1"/>
  <c r="T33" s="1"/>
  <c r="W34"/>
  <c r="AU34" s="1"/>
  <c r="O9"/>
  <c r="O10"/>
  <c r="U10" s="1"/>
  <c r="O13"/>
  <c r="AD13" s="1"/>
  <c r="T13" s="1"/>
  <c r="O15"/>
  <c r="O16"/>
  <c r="O18"/>
  <c r="O19"/>
  <c r="O21"/>
  <c r="O22"/>
  <c r="O24"/>
  <c r="U24" s="1"/>
  <c r="O27"/>
  <c r="O30"/>
  <c r="U30" s="1"/>
  <c r="O33"/>
  <c r="O34"/>
  <c r="G50"/>
  <c r="AK11"/>
  <c r="AK12"/>
  <c r="AK18"/>
  <c r="AK20"/>
  <c r="AK21"/>
  <c r="AK24"/>
  <c r="AK27"/>
  <c r="AK30"/>
  <c r="AK32"/>
  <c r="AK33"/>
  <c r="AM9"/>
  <c r="AM10"/>
  <c r="AM13"/>
  <c r="AM15"/>
  <c r="AM16"/>
  <c r="AM18"/>
  <c r="AM19"/>
  <c r="AM21"/>
  <c r="AM22"/>
  <c r="AM24"/>
  <c r="AM25"/>
  <c r="AM27"/>
  <c r="AM30"/>
  <c r="AM31"/>
  <c r="AM33"/>
  <c r="AO10"/>
  <c r="AO13"/>
  <c r="AO16"/>
  <c r="AO18"/>
  <c r="AO22"/>
  <c r="AO24"/>
  <c r="AO27"/>
  <c r="AO28"/>
  <c r="AO30"/>
  <c r="AO33"/>
  <c r="AO34"/>
  <c r="AQ9"/>
  <c r="AQ11"/>
  <c r="AQ14"/>
  <c r="AQ15"/>
  <c r="AQ18"/>
  <c r="AQ20"/>
  <c r="AQ21"/>
  <c r="AQ23"/>
  <c r="AQ24"/>
  <c r="AQ27"/>
  <c r="AQ29"/>
  <c r="AQ30"/>
  <c r="AQ32"/>
  <c r="AQ33"/>
  <c r="AS9"/>
  <c r="AS10"/>
  <c r="AS13"/>
  <c r="AS15"/>
  <c r="AS16"/>
  <c r="AS18"/>
  <c r="AS21"/>
  <c r="AS22"/>
  <c r="AS24"/>
  <c r="AS27"/>
  <c r="AS28"/>
  <c r="AS30"/>
  <c r="AS33"/>
  <c r="AS34"/>
  <c r="AU10"/>
  <c r="AU12"/>
  <c r="AU13"/>
  <c r="AU16"/>
  <c r="AU18"/>
  <c r="AU22"/>
  <c r="AU24"/>
  <c r="AU27"/>
  <c r="AU30"/>
  <c r="AU33"/>
  <c r="AJ9"/>
  <c r="AJ10"/>
  <c r="AJ13"/>
  <c r="AJ15"/>
  <c r="AJ16"/>
  <c r="AJ18"/>
  <c r="AJ21"/>
  <c r="AJ22"/>
  <c r="AJ24"/>
  <c r="AJ27"/>
  <c r="AJ28"/>
  <c r="AJ30"/>
  <c r="AJ33"/>
  <c r="AJ34"/>
  <c r="AL10"/>
  <c r="AL12"/>
  <c r="AL13"/>
  <c r="AL16"/>
  <c r="AL18"/>
  <c r="AL22"/>
  <c r="AL24"/>
  <c r="AL27"/>
  <c r="AL30"/>
  <c r="AL33"/>
  <c r="AN9"/>
  <c r="AN10"/>
  <c r="AN13"/>
  <c r="AN14"/>
  <c r="AN15"/>
  <c r="AN16"/>
  <c r="AN18"/>
  <c r="AN19"/>
  <c r="AN21"/>
  <c r="AN22"/>
  <c r="AN24"/>
  <c r="AN27"/>
  <c r="AN30"/>
  <c r="AN32"/>
  <c r="AN33"/>
  <c r="AN34"/>
  <c r="AP9"/>
  <c r="AP10"/>
  <c r="AP13"/>
  <c r="AP15"/>
  <c r="AP16"/>
  <c r="AP18"/>
  <c r="AP19"/>
  <c r="AP21"/>
  <c r="AP22"/>
  <c r="AP24"/>
  <c r="AP25"/>
  <c r="AP27"/>
  <c r="AP30"/>
  <c r="AP31"/>
  <c r="AP33"/>
  <c r="AR10"/>
  <c r="AR13"/>
  <c r="AR16"/>
  <c r="AR18"/>
  <c r="AR22"/>
  <c r="AR24"/>
  <c r="AR27"/>
  <c r="AR28"/>
  <c r="AR30"/>
  <c r="AR33"/>
  <c r="AR34"/>
  <c r="AT9"/>
  <c r="AT10"/>
  <c r="AT11"/>
  <c r="AT12"/>
  <c r="AT13"/>
  <c r="AT16"/>
  <c r="AT18"/>
  <c r="AT20"/>
  <c r="AT21"/>
  <c r="AT22"/>
  <c r="AT24"/>
  <c r="AT25"/>
  <c r="AT27"/>
  <c r="AT30"/>
  <c r="AT32"/>
  <c r="AT33"/>
  <c r="AT34"/>
  <c r="F8"/>
  <c r="X8" s="1"/>
  <c r="F9"/>
  <c r="AH9"/>
  <c r="F10"/>
  <c r="AH10" s="1"/>
  <c r="F11"/>
  <c r="X11"/>
  <c r="F12"/>
  <c r="X12" s="1"/>
  <c r="F13"/>
  <c r="AH13"/>
  <c r="F14"/>
  <c r="X14" s="1"/>
  <c r="F15"/>
  <c r="F16"/>
  <c r="X16" s="1"/>
  <c r="F17"/>
  <c r="X17" s="1"/>
  <c r="F18"/>
  <c r="J18" s="1"/>
  <c r="F19"/>
  <c r="F20"/>
  <c r="AH20" s="1"/>
  <c r="F21"/>
  <c r="F22"/>
  <c r="AH22"/>
  <c r="F23"/>
  <c r="J23" s="1"/>
  <c r="F24"/>
  <c r="AH24"/>
  <c r="F25"/>
  <c r="X25" s="1"/>
  <c r="F26"/>
  <c r="X26"/>
  <c r="F27"/>
  <c r="AH27" s="1"/>
  <c r="F28"/>
  <c r="AH28"/>
  <c r="F29"/>
  <c r="X29" s="1"/>
  <c r="F30"/>
  <c r="F31"/>
  <c r="F32"/>
  <c r="X32" s="1"/>
  <c r="F33"/>
  <c r="X33" s="1"/>
  <c r="F34"/>
  <c r="AI9"/>
  <c r="AI10"/>
  <c r="AI13"/>
  <c r="AI15"/>
  <c r="AI16"/>
  <c r="AI18"/>
  <c r="AI21"/>
  <c r="AI22"/>
  <c r="AI24"/>
  <c r="AI27"/>
  <c r="AI28"/>
  <c r="AI30"/>
  <c r="AI33"/>
  <c r="AI34"/>
  <c r="G40"/>
  <c r="V8"/>
  <c r="AE8"/>
  <c r="V9"/>
  <c r="AE9" s="1"/>
  <c r="V10"/>
  <c r="AE10" s="1"/>
  <c r="AF10" s="1"/>
  <c r="V11"/>
  <c r="AE11"/>
  <c r="AF11" s="1"/>
  <c r="V12"/>
  <c r="AE12" s="1"/>
  <c r="V13"/>
  <c r="AE13" s="1"/>
  <c r="AF13" s="1"/>
  <c r="V14"/>
  <c r="AE14"/>
  <c r="V15"/>
  <c r="AE15" s="1"/>
  <c r="V16"/>
  <c r="AE16" s="1"/>
  <c r="AF16" s="1"/>
  <c r="V17"/>
  <c r="AE17"/>
  <c r="V18"/>
  <c r="AE18" s="1"/>
  <c r="AF18" s="1"/>
  <c r="V19"/>
  <c r="AE19" s="1"/>
  <c r="V20"/>
  <c r="AE20"/>
  <c r="AF20" s="1"/>
  <c r="V21"/>
  <c r="AE21" s="1"/>
  <c r="V22"/>
  <c r="AE22" s="1"/>
  <c r="AF22" s="1"/>
  <c r="V23"/>
  <c r="AE23"/>
  <c r="AF23" s="1"/>
  <c r="V24"/>
  <c r="AE24" s="1"/>
  <c r="AF24" s="1"/>
  <c r="V25"/>
  <c r="AE25" s="1"/>
  <c r="V26"/>
  <c r="AE26" s="1"/>
  <c r="AF26" s="1"/>
  <c r="V27"/>
  <c r="AE27"/>
  <c r="AF27" s="1"/>
  <c r="V28"/>
  <c r="AE28" s="1"/>
  <c r="AF28" s="1"/>
  <c r="V29"/>
  <c r="AE29" s="1"/>
  <c r="V30"/>
  <c r="AE30" s="1"/>
  <c r="AF30" s="1"/>
  <c r="V31"/>
  <c r="AE31"/>
  <c r="V32"/>
  <c r="AE32" s="1"/>
  <c r="AF32" s="1"/>
  <c r="V33"/>
  <c r="AE33" s="1"/>
  <c r="AF33" s="1"/>
  <c r="V34"/>
  <c r="AE34" s="1"/>
  <c r="AG10"/>
  <c r="AG11"/>
  <c r="AG13"/>
  <c r="AG14"/>
  <c r="AG15"/>
  <c r="AG16"/>
  <c r="AG18"/>
  <c r="AG19"/>
  <c r="AG20"/>
  <c r="AG22"/>
  <c r="AG23"/>
  <c r="AG24"/>
  <c r="AG27"/>
  <c r="AG28"/>
  <c r="AG30"/>
  <c r="AG32"/>
  <c r="AG33"/>
  <c r="Y34"/>
  <c r="X34"/>
  <c r="K34"/>
  <c r="Z33"/>
  <c r="Y33"/>
  <c r="U33"/>
  <c r="K33"/>
  <c r="J33"/>
  <c r="Z32"/>
  <c r="Y32"/>
  <c r="K32"/>
  <c r="J32"/>
  <c r="Y31"/>
  <c r="X31"/>
  <c r="K31"/>
  <c r="J31"/>
  <c r="Z30"/>
  <c r="Y30"/>
  <c r="K30"/>
  <c r="Y29"/>
  <c r="K29"/>
  <c r="J29"/>
  <c r="Y28"/>
  <c r="X28"/>
  <c r="K28"/>
  <c r="J28"/>
  <c r="Z27"/>
  <c r="Y27"/>
  <c r="X27"/>
  <c r="U27"/>
  <c r="K27"/>
  <c r="J27"/>
  <c r="Y26"/>
  <c r="K26"/>
  <c r="J26"/>
  <c r="Y25"/>
  <c r="K25"/>
  <c r="AD24"/>
  <c r="T24" s="1"/>
  <c r="Z24"/>
  <c r="Y24"/>
  <c r="X24"/>
  <c r="K24"/>
  <c r="J24"/>
  <c r="Z23"/>
  <c r="Y23"/>
  <c r="K23"/>
  <c r="AD22"/>
  <c r="T22" s="1"/>
  <c r="Z22"/>
  <c r="Y22"/>
  <c r="X22"/>
  <c r="U22"/>
  <c r="K22"/>
  <c r="J22"/>
  <c r="Y21"/>
  <c r="K21"/>
  <c r="Z20"/>
  <c r="Y20"/>
  <c r="K20"/>
  <c r="J20"/>
  <c r="Y19"/>
  <c r="X19"/>
  <c r="U19"/>
  <c r="K19"/>
  <c r="J19"/>
  <c r="AD18"/>
  <c r="T18" s="1"/>
  <c r="Z18"/>
  <c r="Y18"/>
  <c r="X18"/>
  <c r="U18"/>
  <c r="K18"/>
  <c r="Y17"/>
  <c r="K17"/>
  <c r="J17"/>
  <c r="Z16"/>
  <c r="Y16"/>
  <c r="U16"/>
  <c r="K16"/>
  <c r="Z15"/>
  <c r="Y15"/>
  <c r="X15"/>
  <c r="U15"/>
  <c r="K15"/>
  <c r="J15"/>
  <c r="Y14"/>
  <c r="K14"/>
  <c r="Z13"/>
  <c r="Y13"/>
  <c r="X13"/>
  <c r="K13"/>
  <c r="J13"/>
  <c r="Y12"/>
  <c r="K12"/>
  <c r="Z11"/>
  <c r="Y11"/>
  <c r="K11"/>
  <c r="J11"/>
  <c r="Z10"/>
  <c r="Y10"/>
  <c r="K10"/>
  <c r="Z9"/>
  <c r="Y9"/>
  <c r="X9"/>
  <c r="U9"/>
  <c r="K9"/>
  <c r="J9"/>
  <c r="Y8"/>
  <c r="K8"/>
  <c r="J8"/>
  <c r="W8" i="12"/>
  <c r="O8" s="1"/>
  <c r="W9"/>
  <c r="AM9" s="1"/>
  <c r="W10"/>
  <c r="P10" s="1"/>
  <c r="W11"/>
  <c r="W12"/>
  <c r="P12"/>
  <c r="W13"/>
  <c r="P13"/>
  <c r="W14"/>
  <c r="W15"/>
  <c r="W16"/>
  <c r="O16" s="1"/>
  <c r="P16"/>
  <c r="W17"/>
  <c r="U17" s="1"/>
  <c r="O17"/>
  <c r="W18"/>
  <c r="AS18" s="1"/>
  <c r="W19"/>
  <c r="P19" s="1"/>
  <c r="W20"/>
  <c r="W21"/>
  <c r="P21"/>
  <c r="W22"/>
  <c r="P22"/>
  <c r="AD22" s="1"/>
  <c r="T22" s="1"/>
  <c r="W23"/>
  <c r="W24"/>
  <c r="W25"/>
  <c r="AO25" s="1"/>
  <c r="P25"/>
  <c r="W26"/>
  <c r="O26"/>
  <c r="U26" s="1"/>
  <c r="W27"/>
  <c r="P27"/>
  <c r="W28"/>
  <c r="O28" s="1"/>
  <c r="P28"/>
  <c r="W29"/>
  <c r="W30"/>
  <c r="AM30" s="1"/>
  <c r="W31"/>
  <c r="P31" s="1"/>
  <c r="W32"/>
  <c r="AT32" s="1"/>
  <c r="W33"/>
  <c r="W34"/>
  <c r="AP34" s="1"/>
  <c r="O9"/>
  <c r="O12"/>
  <c r="AD12" s="1"/>
  <c r="T12" s="1"/>
  <c r="O13"/>
  <c r="AD13" s="1"/>
  <c r="T13" s="1"/>
  <c r="O14"/>
  <c r="O15"/>
  <c r="AD15" s="1"/>
  <c r="T15" s="1"/>
  <c r="O18"/>
  <c r="O21"/>
  <c r="AD21" s="1"/>
  <c r="T21" s="1"/>
  <c r="O22"/>
  <c r="O23"/>
  <c r="O25"/>
  <c r="AD25" s="1"/>
  <c r="T25" s="1"/>
  <c r="O27"/>
  <c r="U27" s="1"/>
  <c r="O30"/>
  <c r="O32"/>
  <c r="O33"/>
  <c r="O34"/>
  <c r="G50"/>
  <c r="AK8"/>
  <c r="AK13"/>
  <c r="AK14"/>
  <c r="AK16"/>
  <c r="AK20"/>
  <c r="AK22"/>
  <c r="AK23"/>
  <c r="AK25"/>
  <c r="AK26"/>
  <c r="AK28"/>
  <c r="AK29"/>
  <c r="AK34"/>
  <c r="AM12"/>
  <c r="AM13"/>
  <c r="AM18"/>
  <c r="AM21"/>
  <c r="AM22"/>
  <c r="AM25"/>
  <c r="AM27"/>
  <c r="AM28"/>
  <c r="AM33"/>
  <c r="AM34"/>
  <c r="AO12"/>
  <c r="AO13"/>
  <c r="AO14"/>
  <c r="AO15"/>
  <c r="AO16"/>
  <c r="AO18"/>
  <c r="AO21"/>
  <c r="AO22"/>
  <c r="AO23"/>
  <c r="AO27"/>
  <c r="AO28"/>
  <c r="AO30"/>
  <c r="AO33"/>
  <c r="AO34"/>
  <c r="AQ13"/>
  <c r="AQ14"/>
  <c r="AQ17"/>
  <c r="AQ22"/>
  <c r="AQ23"/>
  <c r="AQ25"/>
  <c r="AQ26"/>
  <c r="AQ28"/>
  <c r="AQ34"/>
  <c r="AS9"/>
  <c r="AS12"/>
  <c r="AS13"/>
  <c r="AS16"/>
  <c r="AS21"/>
  <c r="AS22"/>
  <c r="AS27"/>
  <c r="AS28"/>
  <c r="AS30"/>
  <c r="AS34"/>
  <c r="AU9"/>
  <c r="AU13"/>
  <c r="AU14"/>
  <c r="AU16"/>
  <c r="AU18"/>
  <c r="AU22"/>
  <c r="AU23"/>
  <c r="AU25"/>
  <c r="AU26"/>
  <c r="AU27"/>
  <c r="AU34"/>
  <c r="AJ9"/>
  <c r="AJ12"/>
  <c r="AJ13"/>
  <c r="AJ14"/>
  <c r="AJ16"/>
  <c r="AJ17"/>
  <c r="AJ20"/>
  <c r="AJ21"/>
  <c r="AJ22"/>
  <c r="AJ23"/>
  <c r="AJ25"/>
  <c r="AJ26"/>
  <c r="AJ27"/>
  <c r="AJ28"/>
  <c r="AJ29"/>
  <c r="AJ30"/>
  <c r="AJ34"/>
  <c r="AL9"/>
  <c r="AL12"/>
  <c r="AL13"/>
  <c r="AL15"/>
  <c r="AL18"/>
  <c r="AL21"/>
  <c r="AL22"/>
  <c r="AL25"/>
  <c r="AL27"/>
  <c r="AL28"/>
  <c r="AL33"/>
  <c r="AL34"/>
  <c r="AN13"/>
  <c r="AN14"/>
  <c r="AN16"/>
  <c r="AN17"/>
  <c r="AN22"/>
  <c r="AN23"/>
  <c r="AN25"/>
  <c r="AN26"/>
  <c r="AN28"/>
  <c r="AN34"/>
  <c r="AP8"/>
  <c r="AP9"/>
  <c r="AP13"/>
  <c r="AP14"/>
  <c r="AP16"/>
  <c r="AP17"/>
  <c r="AP18"/>
  <c r="AP19"/>
  <c r="AP22"/>
  <c r="AP23"/>
  <c r="AP25"/>
  <c r="AP26"/>
  <c r="AP27"/>
  <c r="AP28"/>
  <c r="AP32"/>
  <c r="AR9"/>
  <c r="AR13"/>
  <c r="AR16"/>
  <c r="AR18"/>
  <c r="AR22"/>
  <c r="AR25"/>
  <c r="AR27"/>
  <c r="AR28"/>
  <c r="AR31"/>
  <c r="AT13"/>
  <c r="AT14"/>
  <c r="AT16"/>
  <c r="AT17"/>
  <c r="AT19"/>
  <c r="AT20"/>
  <c r="AT22"/>
  <c r="AT23"/>
  <c r="AT25"/>
  <c r="AT26"/>
  <c r="AT27"/>
  <c r="AT28"/>
  <c r="AT31"/>
  <c r="AT34"/>
  <c r="F8"/>
  <c r="AH8"/>
  <c r="F9"/>
  <c r="AH9"/>
  <c r="F10"/>
  <c r="F11"/>
  <c r="J11" s="1"/>
  <c r="F12"/>
  <c r="J12"/>
  <c r="F13"/>
  <c r="F14"/>
  <c r="AH14" s="1"/>
  <c r="F15"/>
  <c r="J15" s="1"/>
  <c r="F16"/>
  <c r="AH16" s="1"/>
  <c r="F17"/>
  <c r="AH17"/>
  <c r="F18"/>
  <c r="X18" s="1"/>
  <c r="AH18"/>
  <c r="F19"/>
  <c r="F20"/>
  <c r="AH20" s="1"/>
  <c r="F21"/>
  <c r="J21" s="1"/>
  <c r="F22"/>
  <c r="J22" s="1"/>
  <c r="F23"/>
  <c r="X23" s="1"/>
  <c r="AH23"/>
  <c r="F24"/>
  <c r="J24"/>
  <c r="F25"/>
  <c r="F26"/>
  <c r="AH26" s="1"/>
  <c r="F27"/>
  <c r="AH27" s="1"/>
  <c r="F28"/>
  <c r="AH28" s="1"/>
  <c r="F29"/>
  <c r="AH29"/>
  <c r="F30"/>
  <c r="J30"/>
  <c r="F31"/>
  <c r="F32"/>
  <c r="F33"/>
  <c r="J33" s="1"/>
  <c r="F34"/>
  <c r="AH34" s="1"/>
  <c r="AI8"/>
  <c r="AI9"/>
  <c r="AI12"/>
  <c r="AI13"/>
  <c r="AI14"/>
  <c r="AI16"/>
  <c r="AI17"/>
  <c r="AI18"/>
  <c r="AI20"/>
  <c r="AI21"/>
  <c r="AI22"/>
  <c r="AI23"/>
  <c r="AI25"/>
  <c r="AI26"/>
  <c r="AI27"/>
  <c r="AI28"/>
  <c r="AI30"/>
  <c r="AI32"/>
  <c r="AI34"/>
  <c r="G40"/>
  <c r="V8"/>
  <c r="AE8"/>
  <c r="V9"/>
  <c r="AE9"/>
  <c r="AF9"/>
  <c r="V10"/>
  <c r="AE10" s="1"/>
  <c r="V11"/>
  <c r="AE11"/>
  <c r="AF11" s="1"/>
  <c r="V12"/>
  <c r="AE12"/>
  <c r="V13"/>
  <c r="AE13"/>
  <c r="AF13" s="1"/>
  <c r="V14"/>
  <c r="AE14" s="1"/>
  <c r="AF14" s="1"/>
  <c r="V15"/>
  <c r="AE15"/>
  <c r="V16"/>
  <c r="AE16"/>
  <c r="AF16" s="1"/>
  <c r="V17"/>
  <c r="AE17" s="1"/>
  <c r="AF17" s="1"/>
  <c r="V18"/>
  <c r="AE18" s="1"/>
  <c r="AF18" s="1"/>
  <c r="V19"/>
  <c r="AE19"/>
  <c r="V20"/>
  <c r="AE20" s="1"/>
  <c r="AF20" s="1"/>
  <c r="V21"/>
  <c r="AE21" s="1"/>
  <c r="AF21" s="1"/>
  <c r="V22"/>
  <c r="AE22" s="1"/>
  <c r="AF22" s="1"/>
  <c r="V23"/>
  <c r="AE23"/>
  <c r="AF23"/>
  <c r="V24"/>
  <c r="AE24" s="1"/>
  <c r="AF24" s="1"/>
  <c r="V25"/>
  <c r="AE25" s="1"/>
  <c r="AF25" s="1"/>
  <c r="V26"/>
  <c r="AE26"/>
  <c r="V27"/>
  <c r="AE27"/>
  <c r="AF27" s="1"/>
  <c r="V28"/>
  <c r="AE28" s="1"/>
  <c r="AF28" s="1"/>
  <c r="V29"/>
  <c r="AE29"/>
  <c r="V30"/>
  <c r="AE30"/>
  <c r="AF30" s="1"/>
  <c r="V31"/>
  <c r="AE31"/>
  <c r="V32"/>
  <c r="AE32" s="1"/>
  <c r="V33"/>
  <c r="AE33"/>
  <c r="AF33" s="1"/>
  <c r="V34"/>
  <c r="AE34"/>
  <c r="AF34"/>
  <c r="AG8"/>
  <c r="AG9"/>
  <c r="AG13"/>
  <c r="AG14"/>
  <c r="AG16"/>
  <c r="AG17"/>
  <c r="AG18"/>
  <c r="AG19"/>
  <c r="AG22"/>
  <c r="AG23"/>
  <c r="AG25"/>
  <c r="AG26"/>
  <c r="AG27"/>
  <c r="AG28"/>
  <c r="AG32"/>
  <c r="AG34"/>
  <c r="Z34"/>
  <c r="Y34"/>
  <c r="X34"/>
  <c r="U34"/>
  <c r="K34"/>
  <c r="Y33"/>
  <c r="X33"/>
  <c r="K33"/>
  <c r="Y32"/>
  <c r="X32"/>
  <c r="K32"/>
  <c r="J32"/>
  <c r="Z31"/>
  <c r="Y31"/>
  <c r="K31"/>
  <c r="J31"/>
  <c r="Y30"/>
  <c r="X30"/>
  <c r="K30"/>
  <c r="Y29"/>
  <c r="X29"/>
  <c r="K29"/>
  <c r="J29"/>
  <c r="Z28"/>
  <c r="Y28"/>
  <c r="K28"/>
  <c r="Z27"/>
  <c r="Y27"/>
  <c r="X27"/>
  <c r="K27"/>
  <c r="Z26"/>
  <c r="Y26"/>
  <c r="X26"/>
  <c r="K26"/>
  <c r="Z25"/>
  <c r="Y25"/>
  <c r="U25"/>
  <c r="K25"/>
  <c r="J25"/>
  <c r="Y24"/>
  <c r="X24"/>
  <c r="K24"/>
  <c r="Z23"/>
  <c r="Y23"/>
  <c r="U23"/>
  <c r="K23"/>
  <c r="J23"/>
  <c r="Z22"/>
  <c r="Y22"/>
  <c r="U22"/>
  <c r="K22"/>
  <c r="Y21"/>
  <c r="K21"/>
  <c r="Y20"/>
  <c r="X20"/>
  <c r="K20"/>
  <c r="J20"/>
  <c r="Y19"/>
  <c r="K19"/>
  <c r="Z18"/>
  <c r="Y18"/>
  <c r="K18"/>
  <c r="Z17"/>
  <c r="Y17"/>
  <c r="X17"/>
  <c r="K17"/>
  <c r="J17"/>
  <c r="Z16"/>
  <c r="Y16"/>
  <c r="K16"/>
  <c r="J16"/>
  <c r="Y15"/>
  <c r="X15"/>
  <c r="K15"/>
  <c r="Z14"/>
  <c r="Y14"/>
  <c r="U14"/>
  <c r="K14"/>
  <c r="Z13"/>
  <c r="Y13"/>
  <c r="U13"/>
  <c r="K13"/>
  <c r="J13"/>
  <c r="Y12"/>
  <c r="X12"/>
  <c r="K12"/>
  <c r="Y11"/>
  <c r="X11"/>
  <c r="K11"/>
  <c r="Z10"/>
  <c r="Y10"/>
  <c r="K10"/>
  <c r="Z9"/>
  <c r="Y9"/>
  <c r="X9"/>
  <c r="K9"/>
  <c r="Y8"/>
  <c r="X8"/>
  <c r="K8"/>
  <c r="J8"/>
  <c r="W8" i="13"/>
  <c r="P8"/>
  <c r="W9"/>
  <c r="P9" s="1"/>
  <c r="W10"/>
  <c r="W11"/>
  <c r="W12"/>
  <c r="W13"/>
  <c r="W14"/>
  <c r="P14"/>
  <c r="W15"/>
  <c r="P15"/>
  <c r="W16"/>
  <c r="W17"/>
  <c r="P17" s="1"/>
  <c r="AD17" s="1"/>
  <c r="T17" s="1"/>
  <c r="W18"/>
  <c r="P18" s="1"/>
  <c r="W19"/>
  <c r="W20"/>
  <c r="W21"/>
  <c r="W22"/>
  <c r="W23"/>
  <c r="W24"/>
  <c r="P24"/>
  <c r="AD24" s="1"/>
  <c r="T24" s="1"/>
  <c r="W25"/>
  <c r="W26"/>
  <c r="P26" s="1"/>
  <c r="AD26" s="1"/>
  <c r="T26" s="1"/>
  <c r="W27"/>
  <c r="P27" s="1"/>
  <c r="W28"/>
  <c r="W29"/>
  <c r="W30"/>
  <c r="W31"/>
  <c r="W32"/>
  <c r="P32"/>
  <c r="W33"/>
  <c r="P33"/>
  <c r="W34"/>
  <c r="O10"/>
  <c r="O11"/>
  <c r="O13"/>
  <c r="O14"/>
  <c r="U14"/>
  <c r="O17"/>
  <c r="O22"/>
  <c r="O23"/>
  <c r="O26"/>
  <c r="O28"/>
  <c r="U28" s="1"/>
  <c r="O29"/>
  <c r="O31"/>
  <c r="O32"/>
  <c r="U32"/>
  <c r="G50"/>
  <c r="AK9"/>
  <c r="AK11"/>
  <c r="AK15"/>
  <c r="AK17"/>
  <c r="AK18"/>
  <c r="AK21"/>
  <c r="AK23"/>
  <c r="AK24"/>
  <c r="AK27"/>
  <c r="AK29"/>
  <c r="AK33"/>
  <c r="AM8"/>
  <c r="AM9"/>
  <c r="AM14"/>
  <c r="AM15"/>
  <c r="AM18"/>
  <c r="AM24"/>
  <c r="AM26"/>
  <c r="AM27"/>
  <c r="AM32"/>
  <c r="AM33"/>
  <c r="AO10"/>
  <c r="AO11"/>
  <c r="AO13"/>
  <c r="AO17"/>
  <c r="AO22"/>
  <c r="AO23"/>
  <c r="AO26"/>
  <c r="AO31"/>
  <c r="AO32"/>
  <c r="AQ11"/>
  <c r="AQ12"/>
  <c r="AQ15"/>
  <c r="AQ17"/>
  <c r="AQ18"/>
  <c r="AQ23"/>
  <c r="AQ24"/>
  <c r="AQ26"/>
  <c r="AQ29"/>
  <c r="AQ30"/>
  <c r="AQ33"/>
  <c r="AS8"/>
  <c r="AS9"/>
  <c r="AS14"/>
  <c r="AS15"/>
  <c r="AS17"/>
  <c r="AS20"/>
  <c r="AS21"/>
  <c r="AS24"/>
  <c r="AS26"/>
  <c r="AS27"/>
  <c r="AS32"/>
  <c r="AS33"/>
  <c r="AU11"/>
  <c r="AU14"/>
  <c r="AU17"/>
  <c r="AU28"/>
  <c r="AU29"/>
  <c r="AJ8"/>
  <c r="AJ13"/>
  <c r="AJ14"/>
  <c r="AJ17"/>
  <c r="AJ22"/>
  <c r="AJ23"/>
  <c r="AJ26"/>
  <c r="AJ29"/>
  <c r="AJ31"/>
  <c r="AL9"/>
  <c r="AL11"/>
  <c r="AL15"/>
  <c r="AL17"/>
  <c r="AL18"/>
  <c r="AL21"/>
  <c r="AL24"/>
  <c r="AL27"/>
  <c r="AL29"/>
  <c r="AL33"/>
  <c r="AN8"/>
  <c r="AN9"/>
  <c r="AN12"/>
  <c r="AN14"/>
  <c r="AN15"/>
  <c r="AN18"/>
  <c r="AN20"/>
  <c r="AN24"/>
  <c r="AN26"/>
  <c r="AN27"/>
  <c r="AN30"/>
  <c r="AN32"/>
  <c r="AN33"/>
  <c r="AP10"/>
  <c r="AP11"/>
  <c r="AP17"/>
  <c r="AP26"/>
  <c r="AP28"/>
  <c r="AP34"/>
  <c r="AR8"/>
  <c r="AR9"/>
  <c r="AR12"/>
  <c r="AR14"/>
  <c r="AR15"/>
  <c r="AR18"/>
  <c r="AR20"/>
  <c r="AR24"/>
  <c r="AR26"/>
  <c r="AR27"/>
  <c r="AR30"/>
  <c r="AR32"/>
  <c r="AR33"/>
  <c r="AT9"/>
  <c r="AT11"/>
  <c r="AT15"/>
  <c r="AT17"/>
  <c r="AT18"/>
  <c r="AT21"/>
  <c r="AT24"/>
  <c r="AT27"/>
  <c r="AT29"/>
  <c r="AT33"/>
  <c r="F8"/>
  <c r="F9"/>
  <c r="J9" s="1"/>
  <c r="F10"/>
  <c r="J10" s="1"/>
  <c r="F11"/>
  <c r="X11" s="1"/>
  <c r="F12"/>
  <c r="J12" s="1"/>
  <c r="F13"/>
  <c r="J13" s="1"/>
  <c r="F14"/>
  <c r="X14" s="1"/>
  <c r="F15"/>
  <c r="AH15" s="1"/>
  <c r="F16"/>
  <c r="X16" s="1"/>
  <c r="F17"/>
  <c r="J17" s="1"/>
  <c r="F18"/>
  <c r="F19"/>
  <c r="X19" s="1"/>
  <c r="F20"/>
  <c r="F21"/>
  <c r="F22"/>
  <c r="F23"/>
  <c r="J23" s="1"/>
  <c r="F24"/>
  <c r="AH24" s="1"/>
  <c r="F25"/>
  <c r="X25" s="1"/>
  <c r="F26"/>
  <c r="F27"/>
  <c r="X27" s="1"/>
  <c r="F28"/>
  <c r="X28" s="1"/>
  <c r="F29"/>
  <c r="J29" s="1"/>
  <c r="F30"/>
  <c r="X30" s="1"/>
  <c r="F31"/>
  <c r="F32"/>
  <c r="J32" s="1"/>
  <c r="F33"/>
  <c r="AH33" s="1"/>
  <c r="F34"/>
  <c r="X34" s="1"/>
  <c r="AI8"/>
  <c r="AI13"/>
  <c r="AI14"/>
  <c r="AI17"/>
  <c r="AI22"/>
  <c r="AI28"/>
  <c r="AI29"/>
  <c r="AI31"/>
  <c r="G40"/>
  <c r="V8"/>
  <c r="AE8" s="1"/>
  <c r="V9"/>
  <c r="AE9" s="1"/>
  <c r="AF9" s="1"/>
  <c r="V10"/>
  <c r="AE10"/>
  <c r="AF10" s="1"/>
  <c r="V11"/>
  <c r="AE11" s="1"/>
  <c r="AF11" s="1"/>
  <c r="V12"/>
  <c r="AE12" s="1"/>
  <c r="V13"/>
  <c r="AE13" s="1"/>
  <c r="AF13" s="1"/>
  <c r="V14"/>
  <c r="AE14"/>
  <c r="AF14" s="1"/>
  <c r="V15"/>
  <c r="AE15" s="1"/>
  <c r="AF15" s="1"/>
  <c r="V16"/>
  <c r="AE16" s="1"/>
  <c r="AF16" s="1"/>
  <c r="V17"/>
  <c r="AE17"/>
  <c r="AF17" s="1"/>
  <c r="V18"/>
  <c r="AE18" s="1"/>
  <c r="AF18" s="1"/>
  <c r="V19"/>
  <c r="AE19" s="1"/>
  <c r="V20"/>
  <c r="AE20"/>
  <c r="V21"/>
  <c r="AE21"/>
  <c r="AF21" s="1"/>
  <c r="V22"/>
  <c r="AE22" s="1"/>
  <c r="AF22" s="1"/>
  <c r="V23"/>
  <c r="AE23" s="1"/>
  <c r="V24"/>
  <c r="AE24"/>
  <c r="AF24" s="1"/>
  <c r="V25"/>
  <c r="AE25"/>
  <c r="V26"/>
  <c r="AE26" s="1"/>
  <c r="V27"/>
  <c r="AE27" s="1"/>
  <c r="AF27" s="1"/>
  <c r="V28"/>
  <c r="AE28"/>
  <c r="AF28"/>
  <c r="V29"/>
  <c r="AE29" s="1"/>
  <c r="AF29" s="1"/>
  <c r="V30"/>
  <c r="AE30" s="1"/>
  <c r="V31"/>
  <c r="AE31" s="1"/>
  <c r="AF31" s="1"/>
  <c r="V32"/>
  <c r="AE32"/>
  <c r="AF32"/>
  <c r="V33"/>
  <c r="AE33" s="1"/>
  <c r="AF33" s="1"/>
  <c r="V34"/>
  <c r="AE34" s="1"/>
  <c r="AG9"/>
  <c r="AG11"/>
  <c r="AG15"/>
  <c r="AG17"/>
  <c r="AG18"/>
  <c r="AG21"/>
  <c r="AG24"/>
  <c r="AG27"/>
  <c r="AG29"/>
  <c r="AG33"/>
  <c r="Y34"/>
  <c r="K34"/>
  <c r="Z33"/>
  <c r="Y33"/>
  <c r="X33"/>
  <c r="K33"/>
  <c r="J33"/>
  <c r="Z32"/>
  <c r="Y32"/>
  <c r="K32"/>
  <c r="Y31"/>
  <c r="K31"/>
  <c r="Z30"/>
  <c r="Y30"/>
  <c r="K30"/>
  <c r="J30"/>
  <c r="Y29"/>
  <c r="K29"/>
  <c r="Y28"/>
  <c r="K28"/>
  <c r="J28"/>
  <c r="Z27"/>
  <c r="Y27"/>
  <c r="K27"/>
  <c r="J27"/>
  <c r="Z26"/>
  <c r="Y26"/>
  <c r="K26"/>
  <c r="Y25"/>
  <c r="K25"/>
  <c r="Z24"/>
  <c r="Y24"/>
  <c r="K24"/>
  <c r="J24"/>
  <c r="Y23"/>
  <c r="K23"/>
  <c r="Y22"/>
  <c r="K22"/>
  <c r="J22"/>
  <c r="Y21"/>
  <c r="X21"/>
  <c r="K21"/>
  <c r="J21"/>
  <c r="Y20"/>
  <c r="K20"/>
  <c r="Y19"/>
  <c r="K19"/>
  <c r="J19"/>
  <c r="Z18"/>
  <c r="Y18"/>
  <c r="X18"/>
  <c r="K18"/>
  <c r="J18"/>
  <c r="Y17"/>
  <c r="K17"/>
  <c r="Y16"/>
  <c r="K16"/>
  <c r="J16"/>
  <c r="Z15"/>
  <c r="Y15"/>
  <c r="X15"/>
  <c r="K15"/>
  <c r="J15"/>
  <c r="Y14"/>
  <c r="K14"/>
  <c r="Y13"/>
  <c r="K13"/>
  <c r="Y12"/>
  <c r="X12"/>
  <c r="K12"/>
  <c r="Z11"/>
  <c r="Y11"/>
  <c r="K11"/>
  <c r="Y10"/>
  <c r="K10"/>
  <c r="Y9"/>
  <c r="X9"/>
  <c r="K9"/>
  <c r="Z8"/>
  <c r="Y8"/>
  <c r="K8"/>
  <c r="W8" i="14"/>
  <c r="W9"/>
  <c r="P9" s="1"/>
  <c r="W10"/>
  <c r="P10" s="1"/>
  <c r="W11"/>
  <c r="AK11" s="1"/>
  <c r="W12"/>
  <c r="P12"/>
  <c r="W13"/>
  <c r="P13"/>
  <c r="AD13" s="1"/>
  <c r="T13" s="1"/>
  <c r="W14"/>
  <c r="W15"/>
  <c r="U15" s="1"/>
  <c r="W16"/>
  <c r="P16" s="1"/>
  <c r="W17"/>
  <c r="W18"/>
  <c r="P18"/>
  <c r="AD18" s="1"/>
  <c r="T18" s="1"/>
  <c r="W19"/>
  <c r="P19"/>
  <c r="W20"/>
  <c r="W21"/>
  <c r="O21" s="1"/>
  <c r="W22"/>
  <c r="P22" s="1"/>
  <c r="W23"/>
  <c r="AQ23" s="1"/>
  <c r="W24"/>
  <c r="P24"/>
  <c r="AD24" s="1"/>
  <c r="T24" s="1"/>
  <c r="W25"/>
  <c r="P25"/>
  <c r="W26"/>
  <c r="W27"/>
  <c r="P27" s="1"/>
  <c r="W28"/>
  <c r="AU28" s="1"/>
  <c r="W29"/>
  <c r="AK29" s="1"/>
  <c r="W30"/>
  <c r="P30"/>
  <c r="W31"/>
  <c r="P31"/>
  <c r="W32"/>
  <c r="W33"/>
  <c r="P33" s="1"/>
  <c r="W34"/>
  <c r="AU34" s="1"/>
  <c r="O9"/>
  <c r="U9" s="1"/>
  <c r="O12"/>
  <c r="O13"/>
  <c r="O15"/>
  <c r="O18"/>
  <c r="O19"/>
  <c r="U19" s="1"/>
  <c r="O24"/>
  <c r="U24"/>
  <c r="O25"/>
  <c r="O30"/>
  <c r="U30" s="1"/>
  <c r="O31"/>
  <c r="O34"/>
  <c r="G50"/>
  <c r="AK9"/>
  <c r="AK12"/>
  <c r="AK14"/>
  <c r="AK15"/>
  <c r="AK18"/>
  <c r="AK20"/>
  <c r="AK23"/>
  <c r="AK24"/>
  <c r="AK30"/>
  <c r="AK32"/>
  <c r="AM10"/>
  <c r="AM12"/>
  <c r="AM13"/>
  <c r="AM16"/>
  <c r="AM18"/>
  <c r="AM19"/>
  <c r="AM22"/>
  <c r="AM24"/>
  <c r="AM25"/>
  <c r="AM28"/>
  <c r="AM30"/>
  <c r="AM31"/>
  <c r="AM34"/>
  <c r="AO9"/>
  <c r="AO12"/>
  <c r="AO13"/>
  <c r="AO18"/>
  <c r="AO19"/>
  <c r="AO24"/>
  <c r="AO25"/>
  <c r="AO28"/>
  <c r="AO30"/>
  <c r="AO31"/>
  <c r="AO34"/>
  <c r="AQ9"/>
  <c r="AQ11"/>
  <c r="AQ12"/>
  <c r="AQ14"/>
  <c r="AQ15"/>
  <c r="AQ18"/>
  <c r="AQ20"/>
  <c r="AQ21"/>
  <c r="AQ24"/>
  <c r="AQ29"/>
  <c r="AQ30"/>
  <c r="AQ32"/>
  <c r="AS9"/>
  <c r="AS12"/>
  <c r="AS13"/>
  <c r="AS15"/>
  <c r="AS18"/>
  <c r="AS19"/>
  <c r="AS21"/>
  <c r="AS24"/>
  <c r="AS25"/>
  <c r="AS30"/>
  <c r="AS31"/>
  <c r="AU9"/>
  <c r="AU12"/>
  <c r="AU13"/>
  <c r="AU15"/>
  <c r="AU18"/>
  <c r="AU19"/>
  <c r="AU21"/>
  <c r="AU24"/>
  <c r="AU25"/>
  <c r="AU27"/>
  <c r="AU30"/>
  <c r="AU31"/>
  <c r="AU33"/>
  <c r="AJ9"/>
  <c r="AJ12"/>
  <c r="AJ13"/>
  <c r="AJ15"/>
  <c r="AJ18"/>
  <c r="AJ19"/>
  <c r="AJ21"/>
  <c r="AJ24"/>
  <c r="AJ25"/>
  <c r="AJ28"/>
  <c r="AJ30"/>
  <c r="AJ31"/>
  <c r="AL9"/>
  <c r="AL12"/>
  <c r="AL13"/>
  <c r="AL15"/>
  <c r="AL18"/>
  <c r="AL19"/>
  <c r="AL21"/>
  <c r="AL24"/>
  <c r="AL25"/>
  <c r="AL27"/>
  <c r="AL28"/>
  <c r="AL30"/>
  <c r="AL31"/>
  <c r="AL33"/>
  <c r="AL34"/>
  <c r="AN9"/>
  <c r="AN12"/>
  <c r="AN14"/>
  <c r="AN15"/>
  <c r="AN18"/>
  <c r="AN20"/>
  <c r="AN21"/>
  <c r="AN23"/>
  <c r="AN24"/>
  <c r="AN27"/>
  <c r="AN29"/>
  <c r="AN30"/>
  <c r="AN32"/>
  <c r="AN33"/>
  <c r="AP9"/>
  <c r="AP12"/>
  <c r="AP13"/>
  <c r="AP15"/>
  <c r="AP18"/>
  <c r="AP19"/>
  <c r="AP21"/>
  <c r="AP24"/>
  <c r="AP25"/>
  <c r="AP28"/>
  <c r="AP30"/>
  <c r="AP31"/>
  <c r="AP34"/>
  <c r="AR9"/>
  <c r="AR10"/>
  <c r="AR12"/>
  <c r="AR13"/>
  <c r="AR15"/>
  <c r="AR16"/>
  <c r="AR18"/>
  <c r="AR19"/>
  <c r="AR21"/>
  <c r="AR22"/>
  <c r="AR24"/>
  <c r="AR25"/>
  <c r="AR28"/>
  <c r="AR30"/>
  <c r="AR31"/>
  <c r="AR34"/>
  <c r="AT9"/>
  <c r="AT12"/>
  <c r="AT14"/>
  <c r="AT15"/>
  <c r="AT18"/>
  <c r="AT20"/>
  <c r="AT21"/>
  <c r="AT23"/>
  <c r="AT24"/>
  <c r="AT29"/>
  <c r="AT30"/>
  <c r="AT32"/>
  <c r="F8"/>
  <c r="X8" s="1"/>
  <c r="F9"/>
  <c r="AH9" s="1"/>
  <c r="F10"/>
  <c r="X10" s="1"/>
  <c r="F11"/>
  <c r="X11" s="1"/>
  <c r="F12"/>
  <c r="J12" s="1"/>
  <c r="F13"/>
  <c r="AH13"/>
  <c r="F14"/>
  <c r="X14"/>
  <c r="F15"/>
  <c r="AH15"/>
  <c r="F16"/>
  <c r="AH16"/>
  <c r="F17"/>
  <c r="X17"/>
  <c r="F18"/>
  <c r="AH18"/>
  <c r="F19"/>
  <c r="AH19"/>
  <c r="F20"/>
  <c r="F21"/>
  <c r="AH21" s="1"/>
  <c r="F22"/>
  <c r="X22" s="1"/>
  <c r="F23"/>
  <c r="X23" s="1"/>
  <c r="F24"/>
  <c r="J24" s="1"/>
  <c r="F25"/>
  <c r="AH25" s="1"/>
  <c r="F26"/>
  <c r="X26" s="1"/>
  <c r="F27"/>
  <c r="J27" s="1"/>
  <c r="F28"/>
  <c r="J28" s="1"/>
  <c r="F29"/>
  <c r="J29" s="1"/>
  <c r="F30"/>
  <c r="AH30"/>
  <c r="F31"/>
  <c r="AH31"/>
  <c r="F32"/>
  <c r="X32"/>
  <c r="F33"/>
  <c r="AH33"/>
  <c r="F34"/>
  <c r="AH34"/>
  <c r="AI9"/>
  <c r="AI10"/>
  <c r="AI12"/>
  <c r="AI13"/>
  <c r="AI15"/>
  <c r="AI16"/>
  <c r="AI18"/>
  <c r="AI19"/>
  <c r="AI21"/>
  <c r="AI22"/>
  <c r="AI24"/>
  <c r="AI25"/>
  <c r="AI28"/>
  <c r="AI30"/>
  <c r="AI31"/>
  <c r="AI34"/>
  <c r="G40"/>
  <c r="V8"/>
  <c r="AE8" s="1"/>
  <c r="AF8" s="1"/>
  <c r="V9"/>
  <c r="AE9"/>
  <c r="AF9" s="1"/>
  <c r="V10"/>
  <c r="AE10" s="1"/>
  <c r="V11"/>
  <c r="AE11"/>
  <c r="V12"/>
  <c r="AE12" s="1"/>
  <c r="AF12" s="1"/>
  <c r="V13"/>
  <c r="AE13"/>
  <c r="AF13" s="1"/>
  <c r="V14"/>
  <c r="AE14" s="1"/>
  <c r="AF14" s="1"/>
  <c r="V15"/>
  <c r="AE15"/>
  <c r="AF15" s="1"/>
  <c r="V16"/>
  <c r="AE16" s="1"/>
  <c r="AF16" s="1"/>
  <c r="V17"/>
  <c r="AE17"/>
  <c r="AF17" s="1"/>
  <c r="V18"/>
  <c r="AE18" s="1"/>
  <c r="AF18" s="1"/>
  <c r="V19"/>
  <c r="AE19"/>
  <c r="AF19" s="1"/>
  <c r="V20"/>
  <c r="AE20" s="1"/>
  <c r="AF20" s="1"/>
  <c r="V21"/>
  <c r="AE21"/>
  <c r="AF21" s="1"/>
  <c r="V22"/>
  <c r="AE22" s="1"/>
  <c r="V23"/>
  <c r="AE23"/>
  <c r="AF23" s="1"/>
  <c r="V24"/>
  <c r="AE24" s="1"/>
  <c r="AF24" s="1"/>
  <c r="V25"/>
  <c r="AE25"/>
  <c r="AF25" s="1"/>
  <c r="V26"/>
  <c r="AE26" s="1"/>
  <c r="AF26" s="1"/>
  <c r="V27"/>
  <c r="AE27"/>
  <c r="V28"/>
  <c r="AE28" s="1"/>
  <c r="AF28" s="1"/>
  <c r="V29"/>
  <c r="AE29"/>
  <c r="AF29" s="1"/>
  <c r="V30"/>
  <c r="AE30" s="1"/>
  <c r="AF30" s="1"/>
  <c r="V31"/>
  <c r="AE31"/>
  <c r="AF31" s="1"/>
  <c r="V32"/>
  <c r="AE32" s="1"/>
  <c r="AF32" s="1"/>
  <c r="V33"/>
  <c r="AE33"/>
  <c r="V34"/>
  <c r="AE34" s="1"/>
  <c r="AF34" s="1"/>
  <c r="AG9"/>
  <c r="AG11"/>
  <c r="AG12"/>
  <c r="AG14"/>
  <c r="AG15"/>
  <c r="AG18"/>
  <c r="AG20"/>
  <c r="AG21"/>
  <c r="AG23"/>
  <c r="AG24"/>
  <c r="AG29"/>
  <c r="AG30"/>
  <c r="AG32"/>
  <c r="Z34"/>
  <c r="Y34"/>
  <c r="X34"/>
  <c r="K34"/>
  <c r="Y33"/>
  <c r="X33"/>
  <c r="K33"/>
  <c r="Y32"/>
  <c r="K32"/>
  <c r="J32"/>
  <c r="AD31"/>
  <c r="T31" s="1"/>
  <c r="Y31"/>
  <c r="X31"/>
  <c r="K31"/>
  <c r="J31"/>
  <c r="Z30"/>
  <c r="Y30"/>
  <c r="X30"/>
  <c r="K30"/>
  <c r="J30"/>
  <c r="Z29"/>
  <c r="Y29"/>
  <c r="K29"/>
  <c r="Y28"/>
  <c r="K28"/>
  <c r="Z27"/>
  <c r="Y27"/>
  <c r="K27"/>
  <c r="Y26"/>
  <c r="K26"/>
  <c r="J26"/>
  <c r="AD25"/>
  <c r="Y25"/>
  <c r="T25"/>
  <c r="K25"/>
  <c r="Z24"/>
  <c r="Y24"/>
  <c r="K24"/>
  <c r="Y23"/>
  <c r="K23"/>
  <c r="J23"/>
  <c r="Y22"/>
  <c r="K22"/>
  <c r="J22"/>
  <c r="Z21"/>
  <c r="Y21"/>
  <c r="K21"/>
  <c r="Z20"/>
  <c r="Y20"/>
  <c r="K20"/>
  <c r="Y19"/>
  <c r="X19"/>
  <c r="K19"/>
  <c r="J19"/>
  <c r="Z18"/>
  <c r="Y18"/>
  <c r="X18"/>
  <c r="U18"/>
  <c r="K18"/>
  <c r="J18"/>
  <c r="Z17"/>
  <c r="Y17"/>
  <c r="K17"/>
  <c r="J17"/>
  <c r="Y16"/>
  <c r="X16"/>
  <c r="K16"/>
  <c r="J16"/>
  <c r="Z15"/>
  <c r="Y15"/>
  <c r="X15"/>
  <c r="K15"/>
  <c r="J15"/>
  <c r="Y14"/>
  <c r="K14"/>
  <c r="J14"/>
  <c r="Y13"/>
  <c r="X13"/>
  <c r="K13"/>
  <c r="J13"/>
  <c r="Z12"/>
  <c r="Y12"/>
  <c r="K12"/>
  <c r="Z11"/>
  <c r="Y11"/>
  <c r="K11"/>
  <c r="J11"/>
  <c r="Y10"/>
  <c r="K10"/>
  <c r="Z9"/>
  <c r="Y9"/>
  <c r="X9"/>
  <c r="K9"/>
  <c r="J9"/>
  <c r="Z8"/>
  <c r="Y8"/>
  <c r="K8"/>
  <c r="W8" i="15"/>
  <c r="AT8" s="1"/>
  <c r="W9"/>
  <c r="AM9" s="1"/>
  <c r="W10"/>
  <c r="AJ10" s="1"/>
  <c r="W11"/>
  <c r="AP11" s="1"/>
  <c r="W12"/>
  <c r="W13"/>
  <c r="AQ13" s="1"/>
  <c r="W14"/>
  <c r="AO14" s="1"/>
  <c r="W15"/>
  <c r="P15"/>
  <c r="AD15" s="1"/>
  <c r="T15" s="1"/>
  <c r="W16"/>
  <c r="P16" s="1"/>
  <c r="W17"/>
  <c r="P17" s="1"/>
  <c r="W18"/>
  <c r="P18"/>
  <c r="W19"/>
  <c r="AO19" s="1"/>
  <c r="W20"/>
  <c r="AK20" s="1"/>
  <c r="W21"/>
  <c r="AM21" s="1"/>
  <c r="W22"/>
  <c r="O22" s="1"/>
  <c r="W23"/>
  <c r="AM23" s="1"/>
  <c r="W24"/>
  <c r="P24" s="1"/>
  <c r="W25"/>
  <c r="AQ25" s="1"/>
  <c r="W26"/>
  <c r="AT26" s="1"/>
  <c r="W27"/>
  <c r="O27" s="1"/>
  <c r="W28"/>
  <c r="AM28" s="1"/>
  <c r="W29"/>
  <c r="AK29" s="1"/>
  <c r="W30"/>
  <c r="W31"/>
  <c r="AK31" s="1"/>
  <c r="W32"/>
  <c r="AO32" s="1"/>
  <c r="W33"/>
  <c r="P33"/>
  <c r="AD33" s="1"/>
  <c r="T33" s="1"/>
  <c r="W34"/>
  <c r="P34" s="1"/>
  <c r="O9"/>
  <c r="O15"/>
  <c r="O16"/>
  <c r="O18"/>
  <c r="O25"/>
  <c r="O33"/>
  <c r="O34"/>
  <c r="G50"/>
  <c r="AK13"/>
  <c r="AK17"/>
  <c r="AK23"/>
  <c r="AK32"/>
  <c r="AK34"/>
  <c r="AM12"/>
  <c r="AM13"/>
  <c r="AM15"/>
  <c r="AM18"/>
  <c r="AM22"/>
  <c r="AM24"/>
  <c r="AM31"/>
  <c r="AM33"/>
  <c r="AM34"/>
  <c r="AO9"/>
  <c r="AO10"/>
  <c r="AO15"/>
  <c r="AO18"/>
  <c r="AO25"/>
  <c r="AO27"/>
  <c r="AO33"/>
  <c r="AO34"/>
  <c r="AQ14"/>
  <c r="AQ16"/>
  <c r="AQ28"/>
  <c r="AQ32"/>
  <c r="AS10"/>
  <c r="AS18"/>
  <c r="AS22"/>
  <c r="AS34"/>
  <c r="AU11"/>
  <c r="AU16"/>
  <c r="AU17"/>
  <c r="AU18"/>
  <c r="AU22"/>
  <c r="AU27"/>
  <c r="AU31"/>
  <c r="AU32"/>
  <c r="AU34"/>
  <c r="AJ11"/>
  <c r="AJ15"/>
  <c r="AJ18"/>
  <c r="AJ20"/>
  <c r="AJ21"/>
  <c r="AJ24"/>
  <c r="AJ27"/>
  <c r="AJ31"/>
  <c r="AJ32"/>
  <c r="AJ33"/>
  <c r="AL9"/>
  <c r="AL15"/>
  <c r="AL16"/>
  <c r="AL18"/>
  <c r="AL25"/>
  <c r="AL33"/>
  <c r="AL34"/>
  <c r="AN22"/>
  <c r="AN34"/>
  <c r="AP8"/>
  <c r="AP9"/>
  <c r="AP13"/>
  <c r="AP14"/>
  <c r="AP17"/>
  <c r="AP18"/>
  <c r="AP19"/>
  <c r="AP20"/>
  <c r="AP28"/>
  <c r="AP29"/>
  <c r="AR9"/>
  <c r="AR15"/>
  <c r="AR16"/>
  <c r="AR18"/>
  <c r="AR24"/>
  <c r="AR28"/>
  <c r="AR33"/>
  <c r="AT10"/>
  <c r="AT11"/>
  <c r="AT17"/>
  <c r="AT20"/>
  <c r="AT25"/>
  <c r="AT29"/>
  <c r="AT34"/>
  <c r="F8"/>
  <c r="F9"/>
  <c r="J9" s="1"/>
  <c r="F10"/>
  <c r="AH10" s="1"/>
  <c r="F11"/>
  <c r="AH11" s="1"/>
  <c r="F12"/>
  <c r="X12" s="1"/>
  <c r="F13"/>
  <c r="AH13" s="1"/>
  <c r="F14"/>
  <c r="J14" s="1"/>
  <c r="F15"/>
  <c r="X15" s="1"/>
  <c r="F16"/>
  <c r="X16" s="1"/>
  <c r="F17"/>
  <c r="X17" s="1"/>
  <c r="F18"/>
  <c r="X18" s="1"/>
  <c r="F19"/>
  <c r="J19" s="1"/>
  <c r="F20"/>
  <c r="J20" s="1"/>
  <c r="F21"/>
  <c r="X21" s="1"/>
  <c r="F22"/>
  <c r="AH22"/>
  <c r="F23"/>
  <c r="J23" s="1"/>
  <c r="F24"/>
  <c r="F25"/>
  <c r="F26"/>
  <c r="X26" s="1"/>
  <c r="F27"/>
  <c r="X27" s="1"/>
  <c r="F28"/>
  <c r="J28" s="1"/>
  <c r="AH28"/>
  <c r="F29"/>
  <c r="X29" s="1"/>
  <c r="F30"/>
  <c r="X30" s="1"/>
  <c r="F31"/>
  <c r="J31" s="1"/>
  <c r="F32"/>
  <c r="J32" s="1"/>
  <c r="F33"/>
  <c r="X33" s="1"/>
  <c r="F34"/>
  <c r="AI10"/>
  <c r="AI11"/>
  <c r="AI12"/>
  <c r="AI14"/>
  <c r="AI15"/>
  <c r="AI18"/>
  <c r="AI20"/>
  <c r="AI23"/>
  <c r="AI24"/>
  <c r="AI28"/>
  <c r="AI29"/>
  <c r="AI30"/>
  <c r="AI32"/>
  <c r="AI33"/>
  <c r="AI34"/>
  <c r="G40"/>
  <c r="J8"/>
  <c r="V8"/>
  <c r="AE8" s="1"/>
  <c r="AF8" s="1"/>
  <c r="V9"/>
  <c r="AE9" s="1"/>
  <c r="AF9" s="1"/>
  <c r="V10"/>
  <c r="AE10" s="1"/>
  <c r="AF10" s="1"/>
  <c r="V11"/>
  <c r="AE11" s="1"/>
  <c r="V12"/>
  <c r="AE12" s="1"/>
  <c r="AF12" s="1"/>
  <c r="V13"/>
  <c r="AE13" s="1"/>
  <c r="AF13" s="1"/>
  <c r="V14"/>
  <c r="AE14" s="1"/>
  <c r="AF14" s="1"/>
  <c r="V15"/>
  <c r="AE15" s="1"/>
  <c r="AF15" s="1"/>
  <c r="V16"/>
  <c r="AE16" s="1"/>
  <c r="V17"/>
  <c r="AE17"/>
  <c r="V18"/>
  <c r="AE18" s="1"/>
  <c r="AF18" s="1"/>
  <c r="V19"/>
  <c r="AE19"/>
  <c r="AF19" s="1"/>
  <c r="V20"/>
  <c r="AE20" s="1"/>
  <c r="AF20" s="1"/>
  <c r="V21"/>
  <c r="AE21"/>
  <c r="V22"/>
  <c r="AE22" s="1"/>
  <c r="V23"/>
  <c r="AE23" s="1"/>
  <c r="V24"/>
  <c r="AE24"/>
  <c r="AF24" s="1"/>
  <c r="V25"/>
  <c r="AE25" s="1"/>
  <c r="V26"/>
  <c r="AE26" s="1"/>
  <c r="V27"/>
  <c r="AE27" s="1"/>
  <c r="V28"/>
  <c r="AE28" s="1"/>
  <c r="V29"/>
  <c r="AE29" s="1"/>
  <c r="V30"/>
  <c r="AE30" s="1"/>
  <c r="AF30" s="1"/>
  <c r="V31"/>
  <c r="AE31" s="1"/>
  <c r="V32"/>
  <c r="AE32" s="1"/>
  <c r="V33"/>
  <c r="AE33" s="1"/>
  <c r="AF33" s="1"/>
  <c r="V34"/>
  <c r="AE34" s="1"/>
  <c r="AF34" s="1"/>
  <c r="AG9"/>
  <c r="AG10"/>
  <c r="AG12"/>
  <c r="AG15"/>
  <c r="AG18"/>
  <c r="AG22"/>
  <c r="AG23"/>
  <c r="AG24"/>
  <c r="AG27"/>
  <c r="AG33"/>
  <c r="AG34"/>
  <c r="Z34"/>
  <c r="Y34"/>
  <c r="U34"/>
  <c r="K34"/>
  <c r="Z33"/>
  <c r="Y33"/>
  <c r="U33"/>
  <c r="K33"/>
  <c r="J33"/>
  <c r="Y32"/>
  <c r="X32"/>
  <c r="K32"/>
  <c r="Z31"/>
  <c r="Y31"/>
  <c r="X31"/>
  <c r="K31"/>
  <c r="Z30"/>
  <c r="Y30"/>
  <c r="K30"/>
  <c r="J30"/>
  <c r="Z29"/>
  <c r="Y29"/>
  <c r="K29"/>
  <c r="J29"/>
  <c r="Y28"/>
  <c r="X28"/>
  <c r="K28"/>
  <c r="Y27"/>
  <c r="K27"/>
  <c r="J27"/>
  <c r="Z26"/>
  <c r="Y26"/>
  <c r="K26"/>
  <c r="Y25"/>
  <c r="K25"/>
  <c r="Z24"/>
  <c r="Y24"/>
  <c r="X24"/>
  <c r="K24"/>
  <c r="J24"/>
  <c r="Y23"/>
  <c r="K23"/>
  <c r="Y22"/>
  <c r="X22"/>
  <c r="K22"/>
  <c r="J22"/>
  <c r="Y21"/>
  <c r="K21"/>
  <c r="J21"/>
  <c r="Z20"/>
  <c r="Y20"/>
  <c r="X20"/>
  <c r="K20"/>
  <c r="Y19"/>
  <c r="X19"/>
  <c r="K19"/>
  <c r="Z18"/>
  <c r="Y18"/>
  <c r="K18"/>
  <c r="Z17"/>
  <c r="Y17"/>
  <c r="K17"/>
  <c r="Y16"/>
  <c r="K16"/>
  <c r="Z15"/>
  <c r="Y15"/>
  <c r="U15"/>
  <c r="K15"/>
  <c r="Y14"/>
  <c r="X14"/>
  <c r="K14"/>
  <c r="Y13"/>
  <c r="K13"/>
  <c r="Z12"/>
  <c r="Y12"/>
  <c r="K12"/>
  <c r="Y11"/>
  <c r="K11"/>
  <c r="Y10"/>
  <c r="K10"/>
  <c r="X9"/>
  <c r="Y9"/>
  <c r="K9"/>
  <c r="X8"/>
  <c r="Y8"/>
  <c r="K8"/>
  <c r="W8" i="16"/>
  <c r="AS8" s="1"/>
  <c r="W9"/>
  <c r="P9" s="1"/>
  <c r="W10"/>
  <c r="AM10" s="1"/>
  <c r="W11"/>
  <c r="AU11" s="1"/>
  <c r="W12"/>
  <c r="AJ12" s="1"/>
  <c r="W13"/>
  <c r="O13" s="1"/>
  <c r="W14"/>
  <c r="AO14" s="1"/>
  <c r="W15"/>
  <c r="AL15" s="1"/>
  <c r="W16"/>
  <c r="P16" s="1"/>
  <c r="W17"/>
  <c r="AK17" s="1"/>
  <c r="W18"/>
  <c r="P18" s="1"/>
  <c r="W19"/>
  <c r="AK19" s="1"/>
  <c r="W20"/>
  <c r="AP20" s="1"/>
  <c r="W21"/>
  <c r="AL21" s="1"/>
  <c r="W22"/>
  <c r="P22" s="1"/>
  <c r="W23"/>
  <c r="AN23" s="1"/>
  <c r="W24"/>
  <c r="P24" s="1"/>
  <c r="W25"/>
  <c r="AK25" s="1"/>
  <c r="W26"/>
  <c r="AL26" s="1"/>
  <c r="W27"/>
  <c r="AJ27" s="1"/>
  <c r="W28"/>
  <c r="P28" s="1"/>
  <c r="W29"/>
  <c r="AU29" s="1"/>
  <c r="W30"/>
  <c r="AN30" s="1"/>
  <c r="W31"/>
  <c r="P31" s="1"/>
  <c r="W32"/>
  <c r="AQ32" s="1"/>
  <c r="W33"/>
  <c r="P33" s="1"/>
  <c r="W34"/>
  <c r="AM34" s="1"/>
  <c r="O9"/>
  <c r="U9" s="1"/>
  <c r="O16"/>
  <c r="U16" s="1"/>
  <c r="O25"/>
  <c r="U25" s="1"/>
  <c r="O33"/>
  <c r="U33" s="1"/>
  <c r="G50"/>
  <c r="AK10"/>
  <c r="AK16"/>
  <c r="AK20"/>
  <c r="AM12"/>
  <c r="AM13"/>
  <c r="AM25"/>
  <c r="AM33"/>
  <c r="AO10"/>
  <c r="AO28"/>
  <c r="AO33"/>
  <c r="AQ25"/>
  <c r="AS9"/>
  <c r="AS16"/>
  <c r="AS25"/>
  <c r="AU10"/>
  <c r="AU16"/>
  <c r="AU17"/>
  <c r="AJ9"/>
  <c r="AJ10"/>
  <c r="AJ33"/>
  <c r="AL9"/>
  <c r="AL10"/>
  <c r="AL16"/>
  <c r="AL24"/>
  <c r="AN10"/>
  <c r="AN16"/>
  <c r="AN25"/>
  <c r="AP9"/>
  <c r="AP13"/>
  <c r="AR16"/>
  <c r="AR24"/>
  <c r="AT16"/>
  <c r="AT25"/>
  <c r="F8"/>
  <c r="X8" s="1"/>
  <c r="F9"/>
  <c r="J9" s="1"/>
  <c r="F10"/>
  <c r="X10" s="1"/>
  <c r="F11"/>
  <c r="J11" s="1"/>
  <c r="F12"/>
  <c r="J12" s="1"/>
  <c r="F13"/>
  <c r="X13" s="1"/>
  <c r="F14"/>
  <c r="X14" s="1"/>
  <c r="F15"/>
  <c r="J15" s="1"/>
  <c r="F16"/>
  <c r="X16" s="1"/>
  <c r="F17"/>
  <c r="J17" s="1"/>
  <c r="F18"/>
  <c r="X18" s="1"/>
  <c r="F19"/>
  <c r="X19" s="1"/>
  <c r="F20"/>
  <c r="J20" s="1"/>
  <c r="F21"/>
  <c r="J21" s="1"/>
  <c r="F22"/>
  <c r="F23"/>
  <c r="X23" s="1"/>
  <c r="F24"/>
  <c r="X24" s="1"/>
  <c r="F25"/>
  <c r="J25" s="1"/>
  <c r="F26"/>
  <c r="X26" s="1"/>
  <c r="F27"/>
  <c r="X27" s="1"/>
  <c r="F28"/>
  <c r="F29"/>
  <c r="X29" s="1"/>
  <c r="F30"/>
  <c r="J30" s="1"/>
  <c r="F31"/>
  <c r="F32"/>
  <c r="X32" s="1"/>
  <c r="F33"/>
  <c r="J33" s="1"/>
  <c r="F34"/>
  <c r="X34" s="1"/>
  <c r="AI21"/>
  <c r="AI25"/>
  <c r="G40"/>
  <c r="V8"/>
  <c r="AE8" s="1"/>
  <c r="V9"/>
  <c r="AE9" s="1"/>
  <c r="V10"/>
  <c r="AE10" s="1"/>
  <c r="V11"/>
  <c r="AE11" s="1"/>
  <c r="V12"/>
  <c r="AE12" s="1"/>
  <c r="AF12" s="1"/>
  <c r="V13"/>
  <c r="AE13" s="1"/>
  <c r="AF13" s="1"/>
  <c r="V14"/>
  <c r="AE14" s="1"/>
  <c r="V15"/>
  <c r="AE15" s="1"/>
  <c r="V16"/>
  <c r="AE16" s="1"/>
  <c r="AF16" s="1"/>
  <c r="V17"/>
  <c r="AE17" s="1"/>
  <c r="V18"/>
  <c r="AE18" s="1"/>
  <c r="V19"/>
  <c r="AE19" s="1"/>
  <c r="V20"/>
  <c r="AE20" s="1"/>
  <c r="V21"/>
  <c r="AE21" s="1"/>
  <c r="V22"/>
  <c r="AE22" s="1"/>
  <c r="V23"/>
  <c r="AE23" s="1"/>
  <c r="V24"/>
  <c r="AE24" s="1"/>
  <c r="AF24" s="1"/>
  <c r="V25"/>
  <c r="AE25" s="1"/>
  <c r="AF25" s="1"/>
  <c r="V26"/>
  <c r="AE26" s="1"/>
  <c r="V27"/>
  <c r="AE27" s="1"/>
  <c r="V28"/>
  <c r="AE28" s="1"/>
  <c r="AF28" s="1"/>
  <c r="V29"/>
  <c r="AE29" s="1"/>
  <c r="V30"/>
  <c r="AE30" s="1"/>
  <c r="V31"/>
  <c r="AE31" s="1"/>
  <c r="V32"/>
  <c r="AE32" s="1"/>
  <c r="AF32" s="1"/>
  <c r="V33"/>
  <c r="AE33" s="1"/>
  <c r="AF33" s="1"/>
  <c r="V34"/>
  <c r="AE34" s="1"/>
  <c r="AG28"/>
  <c r="Y34"/>
  <c r="K34"/>
  <c r="Y33"/>
  <c r="K33"/>
  <c r="Y32"/>
  <c r="K32"/>
  <c r="Y31"/>
  <c r="K31"/>
  <c r="Y30"/>
  <c r="K30"/>
  <c r="Y29"/>
  <c r="K29"/>
  <c r="Z28"/>
  <c r="Y28"/>
  <c r="K28"/>
  <c r="Y27"/>
  <c r="K27"/>
  <c r="Y26"/>
  <c r="K26"/>
  <c r="Z25"/>
  <c r="Y25"/>
  <c r="K25"/>
  <c r="Y24"/>
  <c r="K24"/>
  <c r="Y23"/>
  <c r="K23"/>
  <c r="Y22"/>
  <c r="K22"/>
  <c r="Y21"/>
  <c r="K21"/>
  <c r="Y20"/>
  <c r="K20"/>
  <c r="Y19"/>
  <c r="K19"/>
  <c r="Y18"/>
  <c r="K18"/>
  <c r="Y17"/>
  <c r="K17"/>
  <c r="Y16"/>
  <c r="K16"/>
  <c r="Y15"/>
  <c r="K15"/>
  <c r="Y14"/>
  <c r="K14"/>
  <c r="Y13"/>
  <c r="K13"/>
  <c r="Y12"/>
  <c r="K12"/>
  <c r="Y11"/>
  <c r="K11"/>
  <c r="Z10"/>
  <c r="Y10"/>
  <c r="K10"/>
  <c r="Y9"/>
  <c r="K9"/>
  <c r="Y8"/>
  <c r="K8"/>
  <c r="W8" i="1"/>
  <c r="AK8" s="1"/>
  <c r="W9"/>
  <c r="O9" s="1"/>
  <c r="W10"/>
  <c r="W11"/>
  <c r="AQ11" s="1"/>
  <c r="W12"/>
  <c r="AM12" s="1"/>
  <c r="W13"/>
  <c r="P13"/>
  <c r="AD13" s="1"/>
  <c r="T13" s="1"/>
  <c r="W14"/>
  <c r="P14"/>
  <c r="W15"/>
  <c r="W16"/>
  <c r="AO16" s="1"/>
  <c r="W17"/>
  <c r="P17" s="1"/>
  <c r="W18"/>
  <c r="AQ18" s="1"/>
  <c r="W19"/>
  <c r="W20"/>
  <c r="P20" s="1"/>
  <c r="W21"/>
  <c r="AK21" s="1"/>
  <c r="W22"/>
  <c r="P22"/>
  <c r="W23"/>
  <c r="P23"/>
  <c r="AD23" s="1"/>
  <c r="T23" s="1"/>
  <c r="W24"/>
  <c r="W25"/>
  <c r="P25" s="1"/>
  <c r="W26"/>
  <c r="AQ26" s="1"/>
  <c r="W27"/>
  <c r="AK27" s="1"/>
  <c r="W28"/>
  <c r="W29"/>
  <c r="AP29" s="1"/>
  <c r="W30"/>
  <c r="AM30" s="1"/>
  <c r="W31"/>
  <c r="P31"/>
  <c r="AD31" s="1"/>
  <c r="T31" s="1"/>
  <c r="W32"/>
  <c r="P32"/>
  <c r="W33"/>
  <c r="W34"/>
  <c r="AU34" s="1"/>
  <c r="O11"/>
  <c r="O14"/>
  <c r="U14" s="1"/>
  <c r="O16"/>
  <c r="O23"/>
  <c r="U23"/>
  <c r="O26"/>
  <c r="U26" s="1"/>
  <c r="O32"/>
  <c r="U32"/>
  <c r="J10"/>
  <c r="AN10"/>
  <c r="AO10"/>
  <c r="AM10"/>
  <c r="G50"/>
  <c r="AK11"/>
  <c r="AK14"/>
  <c r="AK15"/>
  <c r="AK17"/>
  <c r="AK20"/>
  <c r="AK23"/>
  <c r="AK24"/>
  <c r="AK29"/>
  <c r="AK32"/>
  <c r="AK33"/>
  <c r="AM8"/>
  <c r="AM13"/>
  <c r="AM14"/>
  <c r="AM20"/>
  <c r="AM22"/>
  <c r="AM23"/>
  <c r="AM25"/>
  <c r="AM31"/>
  <c r="AM32"/>
  <c r="AO11"/>
  <c r="AO13"/>
  <c r="AO14"/>
  <c r="AO17"/>
  <c r="AO22"/>
  <c r="AO23"/>
  <c r="AO25"/>
  <c r="AO31"/>
  <c r="AO32"/>
  <c r="AQ12"/>
  <c r="AQ14"/>
  <c r="AQ17"/>
  <c r="AQ20"/>
  <c r="AQ23"/>
  <c r="AQ27"/>
  <c r="AQ30"/>
  <c r="AQ32"/>
  <c r="AS8"/>
  <c r="AS13"/>
  <c r="AS14"/>
  <c r="AS18"/>
  <c r="AS19"/>
  <c r="AS20"/>
  <c r="AS22"/>
  <c r="AS23"/>
  <c r="AS25"/>
  <c r="AS27"/>
  <c r="AS28"/>
  <c r="AS31"/>
  <c r="AS32"/>
  <c r="AU9"/>
  <c r="AU14"/>
  <c r="AU17"/>
  <c r="AU23"/>
  <c r="AU26"/>
  <c r="AU32"/>
  <c r="AJ8"/>
  <c r="AJ13"/>
  <c r="AJ14"/>
  <c r="AJ18"/>
  <c r="AJ19"/>
  <c r="AJ20"/>
  <c r="AJ22"/>
  <c r="AJ23"/>
  <c r="AJ25"/>
  <c r="AJ27"/>
  <c r="AJ28"/>
  <c r="AJ31"/>
  <c r="AJ32"/>
  <c r="AL9"/>
  <c r="AL14"/>
  <c r="AL17"/>
  <c r="AL23"/>
  <c r="AL26"/>
  <c r="AL32"/>
  <c r="AN8"/>
  <c r="AN12"/>
  <c r="AN14"/>
  <c r="AN17"/>
  <c r="AN23"/>
  <c r="AN26"/>
  <c r="AN30"/>
  <c r="AN32"/>
  <c r="AP8"/>
  <c r="AP12"/>
  <c r="AP14"/>
  <c r="AP15"/>
  <c r="AP17"/>
  <c r="AP20"/>
  <c r="AP23"/>
  <c r="AP24"/>
  <c r="AP25"/>
  <c r="AP27"/>
  <c r="AP30"/>
  <c r="AP32"/>
  <c r="AP33"/>
  <c r="AR8"/>
  <c r="AR13"/>
  <c r="AR14"/>
  <c r="AR17"/>
  <c r="AR19"/>
  <c r="AR20"/>
  <c r="AR22"/>
  <c r="AR23"/>
  <c r="AR26"/>
  <c r="AR28"/>
  <c r="AR31"/>
  <c r="AR32"/>
  <c r="AT12"/>
  <c r="AT14"/>
  <c r="AT15"/>
  <c r="AT18"/>
  <c r="AT23"/>
  <c r="AT24"/>
  <c r="AT27"/>
  <c r="AT30"/>
  <c r="AT32"/>
  <c r="AT33"/>
  <c r="F8"/>
  <c r="AH8"/>
  <c r="F9"/>
  <c r="AH9"/>
  <c r="F10"/>
  <c r="F11"/>
  <c r="X11" s="1"/>
  <c r="F12"/>
  <c r="X12"/>
  <c r="F13"/>
  <c r="AH13"/>
  <c r="F14"/>
  <c r="F15"/>
  <c r="X15" s="1"/>
  <c r="AH15"/>
  <c r="F16"/>
  <c r="F17"/>
  <c r="F18"/>
  <c r="J18" s="1"/>
  <c r="F19"/>
  <c r="F20"/>
  <c r="X20" s="1"/>
  <c r="F21"/>
  <c r="X21"/>
  <c r="F22"/>
  <c r="AH22"/>
  <c r="F23"/>
  <c r="F24"/>
  <c r="X24" s="1"/>
  <c r="AH24"/>
  <c r="F25"/>
  <c r="AH25"/>
  <c r="F26"/>
  <c r="F27"/>
  <c r="AH27" s="1"/>
  <c r="F28"/>
  <c r="F29"/>
  <c r="X29" s="1"/>
  <c r="F30"/>
  <c r="X30"/>
  <c r="F31"/>
  <c r="AH31"/>
  <c r="F32"/>
  <c r="F33"/>
  <c r="X33" s="1"/>
  <c r="AH33"/>
  <c r="F34"/>
  <c r="AI12"/>
  <c r="AI13"/>
  <c r="AI14"/>
  <c r="AI17"/>
  <c r="AI22"/>
  <c r="AI23"/>
  <c r="AI30"/>
  <c r="AI31"/>
  <c r="AI32"/>
  <c r="G40"/>
  <c r="J8"/>
  <c r="J9"/>
  <c r="V11"/>
  <c r="AE11"/>
  <c r="V12"/>
  <c r="AE12" s="1"/>
  <c r="AF12" s="1"/>
  <c r="V13"/>
  <c r="AE13"/>
  <c r="AF13" s="1"/>
  <c r="V14"/>
  <c r="AE14" s="1"/>
  <c r="AF14" s="1"/>
  <c r="V15"/>
  <c r="AE15"/>
  <c r="AF15" s="1"/>
  <c r="V16"/>
  <c r="AE16" s="1"/>
  <c r="V17"/>
  <c r="AE17"/>
  <c r="V18"/>
  <c r="AE18" s="1"/>
  <c r="AF18" s="1"/>
  <c r="V19"/>
  <c r="AE19"/>
  <c r="AF19" s="1"/>
  <c r="V20"/>
  <c r="AE20" s="1"/>
  <c r="AF20" s="1"/>
  <c r="V21"/>
  <c r="AE21"/>
  <c r="V22"/>
  <c r="AE22" s="1"/>
  <c r="AF22" s="1"/>
  <c r="V23"/>
  <c r="AE23"/>
  <c r="AF23" s="1"/>
  <c r="V24"/>
  <c r="AE24" s="1"/>
  <c r="AF24" s="1"/>
  <c r="V25"/>
  <c r="AE25"/>
  <c r="V26"/>
  <c r="AE26" s="1"/>
  <c r="V27"/>
  <c r="AE27"/>
  <c r="V28"/>
  <c r="AE28" s="1"/>
  <c r="AF28" s="1"/>
  <c r="V29"/>
  <c r="AE29"/>
  <c r="V30"/>
  <c r="AE30" s="1"/>
  <c r="AF30" s="1"/>
  <c r="V31"/>
  <c r="AE31"/>
  <c r="AF31" s="1"/>
  <c r="V32"/>
  <c r="AE32" s="1"/>
  <c r="AF32" s="1"/>
  <c r="V33"/>
  <c r="AE33"/>
  <c r="AF33" s="1"/>
  <c r="V34"/>
  <c r="AE34" s="1"/>
  <c r="AG13"/>
  <c r="AG14"/>
  <c r="AG20"/>
  <c r="AG22"/>
  <c r="AG23"/>
  <c r="AG26"/>
  <c r="AG31"/>
  <c r="AG32"/>
  <c r="AG34"/>
  <c r="Y34"/>
  <c r="X34"/>
  <c r="K34"/>
  <c r="Y33"/>
  <c r="K33"/>
  <c r="AD32"/>
  <c r="T32" s="1"/>
  <c r="Z32"/>
  <c r="Y32"/>
  <c r="X32"/>
  <c r="K32"/>
  <c r="Z31"/>
  <c r="Y31"/>
  <c r="X31"/>
  <c r="K31"/>
  <c r="J31"/>
  <c r="Y30"/>
  <c r="K30"/>
  <c r="Z29"/>
  <c r="Y29"/>
  <c r="K29"/>
  <c r="Y28"/>
  <c r="X28"/>
  <c r="K28"/>
  <c r="J28"/>
  <c r="Y27"/>
  <c r="K27"/>
  <c r="Y26"/>
  <c r="K26"/>
  <c r="Z25"/>
  <c r="Y25"/>
  <c r="X25"/>
  <c r="K25"/>
  <c r="J25"/>
  <c r="Y24"/>
  <c r="K24"/>
  <c r="Z23"/>
  <c r="Y23"/>
  <c r="X23"/>
  <c r="K23"/>
  <c r="Z22"/>
  <c r="Y22"/>
  <c r="X22"/>
  <c r="K22"/>
  <c r="J22"/>
  <c r="Z21"/>
  <c r="Y21"/>
  <c r="K21"/>
  <c r="Y20"/>
  <c r="K20"/>
  <c r="Y19"/>
  <c r="X19"/>
  <c r="K19"/>
  <c r="J19"/>
  <c r="Y18"/>
  <c r="K18"/>
  <c r="Y17"/>
  <c r="K17"/>
  <c r="Y16"/>
  <c r="X16"/>
  <c r="K16"/>
  <c r="J16"/>
  <c r="Y15"/>
  <c r="K15"/>
  <c r="AD14"/>
  <c r="Z14"/>
  <c r="Y14"/>
  <c r="X14"/>
  <c r="T14"/>
  <c r="K14"/>
  <c r="Z13"/>
  <c r="Y13"/>
  <c r="X13"/>
  <c r="K13"/>
  <c r="J13"/>
  <c r="Y12"/>
  <c r="K12"/>
  <c r="Z11"/>
  <c r="Y11"/>
  <c r="K11"/>
  <c r="Z10"/>
  <c r="K10"/>
  <c r="K9"/>
  <c r="K8"/>
  <c r="J26"/>
  <c r="AH17"/>
  <c r="J17"/>
  <c r="P33"/>
  <c r="O33"/>
  <c r="AD33"/>
  <c r="T33" s="1"/>
  <c r="AO33"/>
  <c r="AU33"/>
  <c r="AL33"/>
  <c r="AR33"/>
  <c r="AG33"/>
  <c r="AK28"/>
  <c r="AQ28"/>
  <c r="AN28"/>
  <c r="AT28"/>
  <c r="P24"/>
  <c r="O24"/>
  <c r="U24" s="1"/>
  <c r="AO24"/>
  <c r="AU24"/>
  <c r="AL24"/>
  <c r="AR24"/>
  <c r="AG24"/>
  <c r="AK19"/>
  <c r="AQ19"/>
  <c r="AN19"/>
  <c r="AT19"/>
  <c r="P15"/>
  <c r="O15"/>
  <c r="AO15"/>
  <c r="AU15"/>
  <c r="AL15"/>
  <c r="AR15"/>
  <c r="AG15"/>
  <c r="AJ10"/>
  <c r="AT10"/>
  <c r="AN21" i="16"/>
  <c r="AG21"/>
  <c r="AM17"/>
  <c r="AK12"/>
  <c r="AN12"/>
  <c r="J16" i="15"/>
  <c r="AK30"/>
  <c r="AQ30"/>
  <c r="AN30"/>
  <c r="AT30"/>
  <c r="AH30"/>
  <c r="P30"/>
  <c r="AU30"/>
  <c r="AP30"/>
  <c r="AR30"/>
  <c r="O30"/>
  <c r="AO30"/>
  <c r="AS30"/>
  <c r="AS26"/>
  <c r="O26"/>
  <c r="U26" s="1"/>
  <c r="AO26"/>
  <c r="AN26"/>
  <c r="AD30" i="14"/>
  <c r="T30" s="1"/>
  <c r="AD12"/>
  <c r="T12" s="1"/>
  <c r="U12"/>
  <c r="P26"/>
  <c r="AM26"/>
  <c r="AS26"/>
  <c r="AL26"/>
  <c r="AR26"/>
  <c r="O26"/>
  <c r="AD26" s="1"/>
  <c r="T26" s="1"/>
  <c r="AO26"/>
  <c r="AU26"/>
  <c r="AJ26"/>
  <c r="AP26"/>
  <c r="AH26"/>
  <c r="AI26"/>
  <c r="AK26"/>
  <c r="AT26"/>
  <c r="AG26"/>
  <c r="AQ26"/>
  <c r="AN26"/>
  <c r="U26"/>
  <c r="P17"/>
  <c r="AM17"/>
  <c r="AS17"/>
  <c r="AL17"/>
  <c r="AR17"/>
  <c r="O17"/>
  <c r="AD17" s="1"/>
  <c r="T17" s="1"/>
  <c r="AO17"/>
  <c r="AU17"/>
  <c r="AJ17"/>
  <c r="AP17"/>
  <c r="AH17"/>
  <c r="AI17"/>
  <c r="AK17"/>
  <c r="AT17"/>
  <c r="AG17"/>
  <c r="AQ17"/>
  <c r="AN17"/>
  <c r="U17"/>
  <c r="P8"/>
  <c r="AM8"/>
  <c r="AS8"/>
  <c r="AL8"/>
  <c r="AR8"/>
  <c r="O8"/>
  <c r="AO8"/>
  <c r="AU8"/>
  <c r="AJ8"/>
  <c r="AP8"/>
  <c r="AI8"/>
  <c r="AK8"/>
  <c r="AT8"/>
  <c r="AG8"/>
  <c r="AQ8"/>
  <c r="AN8"/>
  <c r="U8"/>
  <c r="AK24" i="12"/>
  <c r="AQ24"/>
  <c r="AN24"/>
  <c r="AT24"/>
  <c r="P24"/>
  <c r="AJ24"/>
  <c r="AR24"/>
  <c r="AI24"/>
  <c r="AS24"/>
  <c r="AU24"/>
  <c r="AP24"/>
  <c r="AH24"/>
  <c r="AG24"/>
  <c r="Z24"/>
  <c r="O24"/>
  <c r="AD24" s="1"/>
  <c r="T24" s="1"/>
  <c r="AM24"/>
  <c r="P11"/>
  <c r="AD11" s="1"/>
  <c r="T11" s="1"/>
  <c r="AM11"/>
  <c r="AS11"/>
  <c r="AL11"/>
  <c r="AR11"/>
  <c r="AU11"/>
  <c r="AP11"/>
  <c r="AG11"/>
  <c r="Z11"/>
  <c r="O11"/>
  <c r="U11" s="1"/>
  <c r="AO11"/>
  <c r="AQ11"/>
  <c r="AN11"/>
  <c r="AJ11"/>
  <c r="AK11"/>
  <c r="AH30" i="11"/>
  <c r="J30"/>
  <c r="X30"/>
  <c r="AH21"/>
  <c r="J21"/>
  <c r="X21"/>
  <c r="AH12"/>
  <c r="J12"/>
  <c r="J12" i="1"/>
  <c r="Z15"/>
  <c r="U16"/>
  <c r="J21"/>
  <c r="Z24"/>
  <c r="J30"/>
  <c r="Z33"/>
  <c r="AI28"/>
  <c r="AI19"/>
  <c r="AI10"/>
  <c r="AH29"/>
  <c r="AH11"/>
  <c r="AN33"/>
  <c r="AN24"/>
  <c r="AN15"/>
  <c r="AL28"/>
  <c r="AL19"/>
  <c r="AJ33"/>
  <c r="AJ24"/>
  <c r="AJ15"/>
  <c r="AU28"/>
  <c r="AU19"/>
  <c r="AS33"/>
  <c r="AS24"/>
  <c r="AS15"/>
  <c r="AM28"/>
  <c r="AM19"/>
  <c r="AQ10"/>
  <c r="AS10"/>
  <c r="AP10"/>
  <c r="O28"/>
  <c r="U28" s="1"/>
  <c r="O19"/>
  <c r="O10"/>
  <c r="AD10" s="1"/>
  <c r="T10" s="1"/>
  <c r="V10" s="1"/>
  <c r="AK31"/>
  <c r="AQ31"/>
  <c r="AN31"/>
  <c r="AT31"/>
  <c r="P27"/>
  <c r="AO27"/>
  <c r="AL27"/>
  <c r="AG27"/>
  <c r="AK22"/>
  <c r="AQ22"/>
  <c r="AN22"/>
  <c r="AT22"/>
  <c r="O18"/>
  <c r="AR18"/>
  <c r="AK13"/>
  <c r="AQ13"/>
  <c r="AN13"/>
  <c r="AT13"/>
  <c r="P9"/>
  <c r="AK9"/>
  <c r="AT9"/>
  <c r="AI17" i="16"/>
  <c r="AJ17"/>
  <c r="O12"/>
  <c r="U12" s="1"/>
  <c r="AK33"/>
  <c r="AQ33"/>
  <c r="AT33"/>
  <c r="AG33"/>
  <c r="Z33"/>
  <c r="AG24"/>
  <c r="P20"/>
  <c r="J25" i="15"/>
  <c r="AJ30"/>
  <c r="AM30"/>
  <c r="AK12"/>
  <c r="AQ12"/>
  <c r="AN12"/>
  <c r="AT12"/>
  <c r="AH12"/>
  <c r="P12"/>
  <c r="AU12"/>
  <c r="AP12"/>
  <c r="AR12"/>
  <c r="O12"/>
  <c r="U12" s="1"/>
  <c r="AO12"/>
  <c r="AS12"/>
  <c r="AM8"/>
  <c r="AS8"/>
  <c r="AQ8"/>
  <c r="AI8"/>
  <c r="Z26" i="14"/>
  <c r="J33"/>
  <c r="AQ34" i="13"/>
  <c r="AN34"/>
  <c r="AM34"/>
  <c r="AS34"/>
  <c r="AH34"/>
  <c r="Z34"/>
  <c r="AJ34"/>
  <c r="AI34"/>
  <c r="P25"/>
  <c r="AG25"/>
  <c r="AS25"/>
  <c r="AJ25"/>
  <c r="AF25"/>
  <c r="P16"/>
  <c r="AN16"/>
  <c r="AT16"/>
  <c r="AM16"/>
  <c r="AS16"/>
  <c r="AH16"/>
  <c r="O16"/>
  <c r="AD16" s="1"/>
  <c r="T16" s="1"/>
  <c r="AO16"/>
  <c r="X10" i="12"/>
  <c r="J10"/>
  <c r="AL24"/>
  <c r="U15" i="1"/>
  <c r="X17"/>
  <c r="U19"/>
  <c r="Z19"/>
  <c r="X26"/>
  <c r="Z27"/>
  <c r="Z28"/>
  <c r="AG28"/>
  <c r="AG19"/>
  <c r="AG9"/>
  <c r="AI33"/>
  <c r="AI27"/>
  <c r="AI24"/>
  <c r="AI15"/>
  <c r="AI9"/>
  <c r="AH32"/>
  <c r="J32"/>
  <c r="AH28"/>
  <c r="AH23"/>
  <c r="J23"/>
  <c r="AH19"/>
  <c r="AH14"/>
  <c r="J14"/>
  <c r="AH10"/>
  <c r="AP31"/>
  <c r="AP28"/>
  <c r="AP22"/>
  <c r="AP19"/>
  <c r="AP13"/>
  <c r="AP9"/>
  <c r="AL31"/>
  <c r="AL22"/>
  <c r="AL13"/>
  <c r="AU31"/>
  <c r="AU22"/>
  <c r="AU13"/>
  <c r="AQ33"/>
  <c r="AQ24"/>
  <c r="AQ15"/>
  <c r="AO28"/>
  <c r="AO19"/>
  <c r="AM33"/>
  <c r="AM24"/>
  <c r="AM15"/>
  <c r="AG10"/>
  <c r="AU10"/>
  <c r="AK10"/>
  <c r="AL10"/>
  <c r="AR10"/>
  <c r="O31"/>
  <c r="O22"/>
  <c r="U22" s="1"/>
  <c r="O13"/>
  <c r="AN34"/>
  <c r="P30"/>
  <c r="AO30"/>
  <c r="AL30"/>
  <c r="AG30"/>
  <c r="P28"/>
  <c r="AK25"/>
  <c r="AN25"/>
  <c r="P21"/>
  <c r="AL21"/>
  <c r="P19"/>
  <c r="AK16"/>
  <c r="AT16"/>
  <c r="O12"/>
  <c r="AU12"/>
  <c r="AR12"/>
  <c r="P10"/>
  <c r="AN20" i="16"/>
  <c r="AU33"/>
  <c r="AU21"/>
  <c r="AS33"/>
  <c r="AO20"/>
  <c r="AR32"/>
  <c r="P12"/>
  <c r="AT9"/>
  <c r="J12" i="15"/>
  <c r="X25"/>
  <c r="AG30"/>
  <c r="AH34"/>
  <c r="X34"/>
  <c r="AP26"/>
  <c r="AL30"/>
  <c r="AL12"/>
  <c r="AJ12"/>
  <c r="AK21"/>
  <c r="AT21"/>
  <c r="AH21"/>
  <c r="AU21"/>
  <c r="AP21"/>
  <c r="AO21"/>
  <c r="AS21"/>
  <c r="AM17"/>
  <c r="AS17"/>
  <c r="AL17"/>
  <c r="AF17"/>
  <c r="O17"/>
  <c r="AO17"/>
  <c r="AJ17"/>
  <c r="AN17"/>
  <c r="AI17"/>
  <c r="X20" i="14"/>
  <c r="J20"/>
  <c r="X12"/>
  <c r="AH32" i="13"/>
  <c r="X32"/>
  <c r="X23"/>
  <c r="J14"/>
  <c r="AP25"/>
  <c r="AI11" i="12"/>
  <c r="AH19"/>
  <c r="X19"/>
  <c r="J19"/>
  <c r="AT11"/>
  <c r="AO24"/>
  <c r="AK33" i="15"/>
  <c r="AQ33"/>
  <c r="AN33"/>
  <c r="AT33"/>
  <c r="AH33"/>
  <c r="AL29"/>
  <c r="AK24"/>
  <c r="AQ24"/>
  <c r="AT24"/>
  <c r="AH24"/>
  <c r="AM20"/>
  <c r="AS20"/>
  <c r="AL20"/>
  <c r="AK15"/>
  <c r="AQ15"/>
  <c r="AN15"/>
  <c r="AT15"/>
  <c r="AH15"/>
  <c r="AS11"/>
  <c r="AL11"/>
  <c r="P32" i="14"/>
  <c r="AM32"/>
  <c r="AS32"/>
  <c r="AL32"/>
  <c r="AR32"/>
  <c r="O32"/>
  <c r="AO32"/>
  <c r="AU32"/>
  <c r="AJ32"/>
  <c r="AP32"/>
  <c r="AH32"/>
  <c r="AI32"/>
  <c r="P23"/>
  <c r="AD23" s="1"/>
  <c r="T23" s="1"/>
  <c r="AM23"/>
  <c r="AS23"/>
  <c r="AL23"/>
  <c r="AR23"/>
  <c r="O23"/>
  <c r="AO23"/>
  <c r="AU23"/>
  <c r="AJ23"/>
  <c r="AP23"/>
  <c r="AH23"/>
  <c r="AI23"/>
  <c r="P14"/>
  <c r="AM14"/>
  <c r="AS14"/>
  <c r="AL14"/>
  <c r="AR14"/>
  <c r="O14"/>
  <c r="AO14"/>
  <c r="AU14"/>
  <c r="AJ14"/>
  <c r="AP14"/>
  <c r="AH14"/>
  <c r="AI14"/>
  <c r="X29" i="13"/>
  <c r="X20"/>
  <c r="J20"/>
  <c r="P31"/>
  <c r="AD31" s="1"/>
  <c r="T31" s="1"/>
  <c r="AK31"/>
  <c r="AQ31"/>
  <c r="AN31"/>
  <c r="AT31"/>
  <c r="AG31"/>
  <c r="Z31"/>
  <c r="U31"/>
  <c r="AM31"/>
  <c r="AS31"/>
  <c r="AL31"/>
  <c r="AR31"/>
  <c r="P22"/>
  <c r="AD22" s="1"/>
  <c r="T22" s="1"/>
  <c r="AK22"/>
  <c r="AQ22"/>
  <c r="AN22"/>
  <c r="AT22"/>
  <c r="AG22"/>
  <c r="Z22"/>
  <c r="U22"/>
  <c r="AM22"/>
  <c r="AS22"/>
  <c r="AL22"/>
  <c r="AR22"/>
  <c r="P13"/>
  <c r="AD13"/>
  <c r="T13" s="1"/>
  <c r="AK13"/>
  <c r="AQ13"/>
  <c r="AN13"/>
  <c r="AT13"/>
  <c r="AG13"/>
  <c r="Z13"/>
  <c r="U13"/>
  <c r="AM13"/>
  <c r="AS13"/>
  <c r="AL13"/>
  <c r="AR13"/>
  <c r="AH25" i="12"/>
  <c r="X25"/>
  <c r="X16"/>
  <c r="U18"/>
  <c r="P29"/>
  <c r="AM29"/>
  <c r="AS29"/>
  <c r="AL29"/>
  <c r="AR29"/>
  <c r="AU29"/>
  <c r="AP29"/>
  <c r="AT29"/>
  <c r="AG29"/>
  <c r="Z29"/>
  <c r="U29"/>
  <c r="O29"/>
  <c r="AD29"/>
  <c r="T29"/>
  <c r="AO29"/>
  <c r="AQ29"/>
  <c r="AN29"/>
  <c r="AF29"/>
  <c r="AK15"/>
  <c r="AQ15"/>
  <c r="AN15"/>
  <c r="AT15"/>
  <c r="P15"/>
  <c r="AJ15"/>
  <c r="AR15"/>
  <c r="AI15"/>
  <c r="AS15"/>
  <c r="AU15"/>
  <c r="AP15"/>
  <c r="AH15"/>
  <c r="AF15"/>
  <c r="AG15"/>
  <c r="Z15"/>
  <c r="P26" i="11"/>
  <c r="AM26"/>
  <c r="AS26"/>
  <c r="AL26"/>
  <c r="AR26"/>
  <c r="O26"/>
  <c r="AD26" s="1"/>
  <c r="T26" s="1"/>
  <c r="AO26"/>
  <c r="AU26"/>
  <c r="AJ26"/>
  <c r="AP26"/>
  <c r="AH26"/>
  <c r="AI26"/>
  <c r="AK26"/>
  <c r="AT26"/>
  <c r="AG26"/>
  <c r="Z26"/>
  <c r="AQ26"/>
  <c r="AN26"/>
  <c r="P17"/>
  <c r="AL17"/>
  <c r="AR17"/>
  <c r="AJ17"/>
  <c r="AP17"/>
  <c r="AK17"/>
  <c r="AT17"/>
  <c r="AQ17"/>
  <c r="AN17"/>
  <c r="AS8"/>
  <c r="O8"/>
  <c r="AP8"/>
  <c r="AT8"/>
  <c r="AN8"/>
  <c r="AM22" i="10"/>
  <c r="P22"/>
  <c r="AK22"/>
  <c r="AN22"/>
  <c r="AT22"/>
  <c r="AG22"/>
  <c r="Z22"/>
  <c r="AO22"/>
  <c r="AQ22"/>
  <c r="AS22"/>
  <c r="AL22"/>
  <c r="AR22"/>
  <c r="AH22"/>
  <c r="O22"/>
  <c r="AD22"/>
  <c r="T22" s="1"/>
  <c r="AU22"/>
  <c r="AP22"/>
  <c r="AI22"/>
  <c r="AP33" i="15"/>
  <c r="AP24"/>
  <c r="AP15"/>
  <c r="AN20"/>
  <c r="AU33"/>
  <c r="AU24"/>
  <c r="AU15"/>
  <c r="AS33"/>
  <c r="AS24"/>
  <c r="AS15"/>
  <c r="AQ20"/>
  <c r="AO29"/>
  <c r="AO20"/>
  <c r="O11"/>
  <c r="AM32"/>
  <c r="AR32"/>
  <c r="AN27"/>
  <c r="AT27"/>
  <c r="P23"/>
  <c r="AK18"/>
  <c r="AQ18"/>
  <c r="AN18"/>
  <c r="AT18"/>
  <c r="AH18"/>
  <c r="AM14"/>
  <c r="AN9"/>
  <c r="AT9"/>
  <c r="Z14" i="14"/>
  <c r="Z23"/>
  <c r="Z32"/>
  <c r="P29"/>
  <c r="AM29"/>
  <c r="AS29"/>
  <c r="AL29"/>
  <c r="AR29"/>
  <c r="O29"/>
  <c r="AO29"/>
  <c r="AU29"/>
  <c r="AJ29"/>
  <c r="AP29"/>
  <c r="AI29"/>
  <c r="P20"/>
  <c r="AM20"/>
  <c r="AS20"/>
  <c r="AL20"/>
  <c r="AR20"/>
  <c r="O20"/>
  <c r="AD20" s="1"/>
  <c r="T20" s="1"/>
  <c r="AO20"/>
  <c r="AU20"/>
  <c r="AJ20"/>
  <c r="AP20"/>
  <c r="AH20"/>
  <c r="AI20"/>
  <c r="AL11"/>
  <c r="AU11"/>
  <c r="AI11"/>
  <c r="AH26" i="13"/>
  <c r="X8"/>
  <c r="J8"/>
  <c r="AP31"/>
  <c r="AP22"/>
  <c r="AP13"/>
  <c r="AU31"/>
  <c r="AU22"/>
  <c r="AU13"/>
  <c r="P28"/>
  <c r="AQ28"/>
  <c r="Z28"/>
  <c r="AL28"/>
  <c r="AT19"/>
  <c r="AL19"/>
  <c r="AK10"/>
  <c r="AQ10"/>
  <c r="AN10"/>
  <c r="AG10"/>
  <c r="U10"/>
  <c r="AM10"/>
  <c r="AR10"/>
  <c r="AD17" i="12"/>
  <c r="T17" s="1"/>
  <c r="AI29"/>
  <c r="X31"/>
  <c r="AH22"/>
  <c r="X22"/>
  <c r="AH13"/>
  <c r="X13"/>
  <c r="AM15"/>
  <c r="U9"/>
  <c r="AK33"/>
  <c r="AQ33"/>
  <c r="AN33"/>
  <c r="P33"/>
  <c r="AD33" s="1"/>
  <c r="T33" s="1"/>
  <c r="AJ33"/>
  <c r="AR33"/>
  <c r="AI33"/>
  <c r="AS33"/>
  <c r="AU33"/>
  <c r="AP33"/>
  <c r="AT33"/>
  <c r="AH33"/>
  <c r="AG33"/>
  <c r="Z33"/>
  <c r="U33"/>
  <c r="P20"/>
  <c r="AM20"/>
  <c r="AS20"/>
  <c r="AL20"/>
  <c r="AR20"/>
  <c r="AU20"/>
  <c r="AP20"/>
  <c r="AG20"/>
  <c r="Z20"/>
  <c r="O20"/>
  <c r="AD20" s="1"/>
  <c r="T20" s="1"/>
  <c r="AO20"/>
  <c r="AQ20"/>
  <c r="AN20"/>
  <c r="AH32" i="10"/>
  <c r="X32"/>
  <c r="J32"/>
  <c r="AH23"/>
  <c r="X23"/>
  <c r="J23"/>
  <c r="AH14"/>
  <c r="X14"/>
  <c r="J14"/>
  <c r="AJ22"/>
  <c r="Z10" i="14"/>
  <c r="U13"/>
  <c r="Z13"/>
  <c r="Z16"/>
  <c r="Z19"/>
  <c r="Z22"/>
  <c r="U25"/>
  <c r="Z25"/>
  <c r="Z28"/>
  <c r="U31"/>
  <c r="Z31"/>
  <c r="AG34"/>
  <c r="AG31"/>
  <c r="AG28"/>
  <c r="AG25"/>
  <c r="AG19"/>
  <c r="AG13"/>
  <c r="AT34"/>
  <c r="AT31"/>
  <c r="AT28"/>
  <c r="AT25"/>
  <c r="AT22"/>
  <c r="AT19"/>
  <c r="AT13"/>
  <c r="AT10"/>
  <c r="AN34"/>
  <c r="AN31"/>
  <c r="AN28"/>
  <c r="AN25"/>
  <c r="AN19"/>
  <c r="AN13"/>
  <c r="AQ34"/>
  <c r="AQ31"/>
  <c r="AQ28"/>
  <c r="AQ25"/>
  <c r="AQ19"/>
  <c r="AQ16"/>
  <c r="AQ13"/>
  <c r="AK34"/>
  <c r="AK31"/>
  <c r="AK28"/>
  <c r="AK25"/>
  <c r="AK19"/>
  <c r="AK13"/>
  <c r="AI33" i="13"/>
  <c r="AI27"/>
  <c r="AI24"/>
  <c r="AI18"/>
  <c r="AI15"/>
  <c r="AP33"/>
  <c r="AP30"/>
  <c r="AP27"/>
  <c r="AP24"/>
  <c r="AP21"/>
  <c r="AP18"/>
  <c r="AP15"/>
  <c r="AP9"/>
  <c r="AJ33"/>
  <c r="AJ30"/>
  <c r="AJ24"/>
  <c r="AJ21"/>
  <c r="AJ18"/>
  <c r="AJ15"/>
  <c r="AJ9"/>
  <c r="AU33"/>
  <c r="AU27"/>
  <c r="AU24"/>
  <c r="AU21"/>
  <c r="AU15"/>
  <c r="AU12"/>
  <c r="AU9"/>
  <c r="AO33"/>
  <c r="AO30"/>
  <c r="AO27"/>
  <c r="AO24"/>
  <c r="AO18"/>
  <c r="AO15"/>
  <c r="AO12"/>
  <c r="O33"/>
  <c r="AD33" s="1"/>
  <c r="T33" s="1"/>
  <c r="O27"/>
  <c r="U27" s="1"/>
  <c r="O24"/>
  <c r="O21"/>
  <c r="O18"/>
  <c r="AD18" s="1"/>
  <c r="O15"/>
  <c r="AD15" s="1"/>
  <c r="T15" s="1"/>
  <c r="O9"/>
  <c r="AD9" s="1"/>
  <c r="T9" s="1"/>
  <c r="J9" i="12"/>
  <c r="Z12"/>
  <c r="J18"/>
  <c r="U21"/>
  <c r="Z21"/>
  <c r="J27"/>
  <c r="U30"/>
  <c r="Z30"/>
  <c r="AG30"/>
  <c r="AG21"/>
  <c r="AG12"/>
  <c r="AF26"/>
  <c r="AF12"/>
  <c r="AH30"/>
  <c r="AH21"/>
  <c r="AH12"/>
  <c r="AT30"/>
  <c r="AR30"/>
  <c r="AR21"/>
  <c r="AR12"/>
  <c r="AP30"/>
  <c r="AP21"/>
  <c r="AP12"/>
  <c r="AU30"/>
  <c r="AU21"/>
  <c r="AU12"/>
  <c r="AO26"/>
  <c r="AO17"/>
  <c r="AL32"/>
  <c r="AK27"/>
  <c r="AQ27"/>
  <c r="AN27"/>
  <c r="P23"/>
  <c r="AD23"/>
  <c r="T23" s="1"/>
  <c r="AM23"/>
  <c r="AS23"/>
  <c r="AL23"/>
  <c r="AR23"/>
  <c r="AK18"/>
  <c r="AQ18"/>
  <c r="AN18"/>
  <c r="AT18"/>
  <c r="P14"/>
  <c r="AD14" s="1"/>
  <c r="T14" s="1"/>
  <c r="AM14"/>
  <c r="AS14"/>
  <c r="AL14"/>
  <c r="AR14"/>
  <c r="AK9"/>
  <c r="AQ9"/>
  <c r="AN9"/>
  <c r="AT9"/>
  <c r="P32" i="11"/>
  <c r="AM32"/>
  <c r="AS32"/>
  <c r="AL32"/>
  <c r="AR32"/>
  <c r="O32"/>
  <c r="AO32"/>
  <c r="AU32"/>
  <c r="AJ32"/>
  <c r="AP32"/>
  <c r="AH32"/>
  <c r="AI32"/>
  <c r="AS23"/>
  <c r="AL23"/>
  <c r="AO23"/>
  <c r="AU23"/>
  <c r="AH23"/>
  <c r="AI23"/>
  <c r="AS14"/>
  <c r="O14"/>
  <c r="AP14"/>
  <c r="AF31" i="10"/>
  <c r="AH29"/>
  <c r="X29"/>
  <c r="J29"/>
  <c r="AH20"/>
  <c r="X20"/>
  <c r="J20"/>
  <c r="AH11"/>
  <c r="X11"/>
  <c r="J11"/>
  <c r="AT18"/>
  <c r="AT12"/>
  <c r="E48" s="1"/>
  <c r="P27"/>
  <c r="O27"/>
  <c r="AO27"/>
  <c r="AM27"/>
  <c r="AQ27"/>
  <c r="AS27"/>
  <c r="AL27"/>
  <c r="AR27"/>
  <c r="AU27"/>
  <c r="AJ27"/>
  <c r="AP27"/>
  <c r="AI27"/>
  <c r="AK30" i="12"/>
  <c r="AQ30"/>
  <c r="AN30"/>
  <c r="P26"/>
  <c r="AM26"/>
  <c r="AS26"/>
  <c r="AL26"/>
  <c r="AR26"/>
  <c r="AK21"/>
  <c r="AQ21"/>
  <c r="AN21"/>
  <c r="AT21"/>
  <c r="P17"/>
  <c r="AM17"/>
  <c r="AS17"/>
  <c r="AL17"/>
  <c r="AR17"/>
  <c r="AK12"/>
  <c r="AQ12"/>
  <c r="AN12"/>
  <c r="AT12"/>
  <c r="AS8"/>
  <c r="P29" i="11"/>
  <c r="AR29"/>
  <c r="AJ29"/>
  <c r="P20"/>
  <c r="AD20" s="1"/>
  <c r="T20" s="1"/>
  <c r="AM20"/>
  <c r="AS20"/>
  <c r="AL20"/>
  <c r="AR20"/>
  <c r="O20"/>
  <c r="AO20"/>
  <c r="AU20"/>
  <c r="AJ20"/>
  <c r="AP20"/>
  <c r="AI20"/>
  <c r="P11"/>
  <c r="AD11" s="1"/>
  <c r="T11" s="1"/>
  <c r="AM11"/>
  <c r="AS11"/>
  <c r="AL11"/>
  <c r="AR11"/>
  <c r="O11"/>
  <c r="AO11"/>
  <c r="AU11"/>
  <c r="AJ11"/>
  <c r="AP11"/>
  <c r="AH11"/>
  <c r="AI11"/>
  <c r="AH26" i="10"/>
  <c r="X26"/>
  <c r="J26"/>
  <c r="AH17"/>
  <c r="X17"/>
  <c r="J17"/>
  <c r="AH8"/>
  <c r="X8"/>
  <c r="J8"/>
  <c r="U26"/>
  <c r="U17"/>
  <c r="AD14"/>
  <c r="T14" s="1"/>
  <c r="U14"/>
  <c r="AM31"/>
  <c r="P31"/>
  <c r="AD31" s="1"/>
  <c r="T31" s="1"/>
  <c r="AK31"/>
  <c r="AN31"/>
  <c r="E45"/>
  <c r="AT31"/>
  <c r="AG31"/>
  <c r="F39" s="1"/>
  <c r="Z31"/>
  <c r="U31"/>
  <c r="AO31"/>
  <c r="AQ31"/>
  <c r="AS31"/>
  <c r="AL31"/>
  <c r="AR31"/>
  <c r="AH31"/>
  <c r="P18"/>
  <c r="O18"/>
  <c r="AO18"/>
  <c r="AM18"/>
  <c r="AQ18"/>
  <c r="AS18"/>
  <c r="AL18"/>
  <c r="AR18"/>
  <c r="AU18"/>
  <c r="AJ18"/>
  <c r="AP18"/>
  <c r="AI18"/>
  <c r="P12"/>
  <c r="O12"/>
  <c r="AO12"/>
  <c r="AQ12"/>
  <c r="F46" s="1"/>
  <c r="AS12"/>
  <c r="AL12"/>
  <c r="E44" s="1"/>
  <c r="AR12"/>
  <c r="AU12"/>
  <c r="AJ12"/>
  <c r="AP12"/>
  <c r="E46" s="1"/>
  <c r="AI12"/>
  <c r="F41" s="1"/>
  <c r="AQ31" i="11"/>
  <c r="AQ28"/>
  <c r="AQ22"/>
  <c r="AQ19"/>
  <c r="AQ16"/>
  <c r="AQ13"/>
  <c r="AQ10"/>
  <c r="AK34"/>
  <c r="AK22"/>
  <c r="AK16"/>
  <c r="AK13"/>
  <c r="AK10"/>
  <c r="AJ33" i="10"/>
  <c r="AJ24"/>
  <c r="E43" s="1"/>
  <c r="AU33"/>
  <c r="AU24"/>
  <c r="AS28"/>
  <c r="AS19"/>
  <c r="F47" s="1"/>
  <c r="AS13"/>
  <c r="AQ28"/>
  <c r="AQ19"/>
  <c r="AQ13"/>
  <c r="P30"/>
  <c r="O30"/>
  <c r="AO30"/>
  <c r="P28"/>
  <c r="AD28" s="1"/>
  <c r="T28" s="1"/>
  <c r="P21"/>
  <c r="O21"/>
  <c r="AO21"/>
  <c r="P19"/>
  <c r="AD19"/>
  <c r="T19" s="1"/>
  <c r="P33"/>
  <c r="O33"/>
  <c r="AO33"/>
  <c r="P24"/>
  <c r="O24"/>
  <c r="AO24"/>
  <c r="P13"/>
  <c r="AM13"/>
  <c r="P9"/>
  <c r="O9"/>
  <c r="AO9"/>
  <c r="F45" s="1"/>
  <c r="G45" s="1"/>
  <c r="AH34" i="9"/>
  <c r="X34"/>
  <c r="AH25"/>
  <c r="X25"/>
  <c r="X16"/>
  <c r="P33"/>
  <c r="O33"/>
  <c r="AD33" s="1"/>
  <c r="T33" s="1"/>
  <c r="AO33"/>
  <c r="AU33"/>
  <c r="AJ33"/>
  <c r="AP33"/>
  <c r="AI33"/>
  <c r="AK33"/>
  <c r="AQ33"/>
  <c r="AN33"/>
  <c r="AT33"/>
  <c r="AH33"/>
  <c r="AG33"/>
  <c r="Z33"/>
  <c r="AR33"/>
  <c r="AS33"/>
  <c r="P24"/>
  <c r="O24"/>
  <c r="AD24" s="1"/>
  <c r="T24" s="1"/>
  <c r="AO24"/>
  <c r="AU24"/>
  <c r="AJ24"/>
  <c r="AP24"/>
  <c r="AI24"/>
  <c r="AK24"/>
  <c r="AQ24"/>
  <c r="AN24"/>
  <c r="AT24"/>
  <c r="AG24"/>
  <c r="Z24"/>
  <c r="AR24"/>
  <c r="AS24"/>
  <c r="P15"/>
  <c r="O15"/>
  <c r="U15" s="1"/>
  <c r="AO15"/>
  <c r="AU15"/>
  <c r="AJ15"/>
  <c r="AP15"/>
  <c r="AI15"/>
  <c r="AK15"/>
  <c r="AQ15"/>
  <c r="AN15"/>
  <c r="AT15"/>
  <c r="AH15"/>
  <c r="AG15"/>
  <c r="Z15"/>
  <c r="AR15"/>
  <c r="AS15"/>
  <c r="AH15" i="8"/>
  <c r="J15"/>
  <c r="X15"/>
  <c r="AH28" i="9"/>
  <c r="X28"/>
  <c r="AH10"/>
  <c r="X10"/>
  <c r="AS30"/>
  <c r="AS21"/>
  <c r="AS12"/>
  <c r="P27"/>
  <c r="O27"/>
  <c r="AD27" s="1"/>
  <c r="T27" s="1"/>
  <c r="AO27"/>
  <c r="AU27"/>
  <c r="AJ27"/>
  <c r="AP27"/>
  <c r="AI27"/>
  <c r="AK27"/>
  <c r="AQ27"/>
  <c r="AN27"/>
  <c r="AT27"/>
  <c r="AG27"/>
  <c r="Z27"/>
  <c r="P18"/>
  <c r="O18"/>
  <c r="AD18" s="1"/>
  <c r="T18" s="1"/>
  <c r="AO18"/>
  <c r="AU18"/>
  <c r="AJ18"/>
  <c r="AP18"/>
  <c r="AI18"/>
  <c r="AK18"/>
  <c r="AQ18"/>
  <c r="AN18"/>
  <c r="AT18"/>
  <c r="AH18"/>
  <c r="AG18"/>
  <c r="Z18"/>
  <c r="P9"/>
  <c r="O9"/>
  <c r="U9" s="1"/>
  <c r="AO9"/>
  <c r="AU9"/>
  <c r="AJ9"/>
  <c r="AP9"/>
  <c r="AI9"/>
  <c r="AK9"/>
  <c r="AQ9"/>
  <c r="AN9"/>
  <c r="AT9"/>
  <c r="AH9"/>
  <c r="AG9"/>
  <c r="Z9"/>
  <c r="J20" i="8"/>
  <c r="J33"/>
  <c r="U30" i="7"/>
  <c r="AD30"/>
  <c r="T30" s="1"/>
  <c r="U21"/>
  <c r="P26"/>
  <c r="AM26"/>
  <c r="AS26"/>
  <c r="AL26"/>
  <c r="O26"/>
  <c r="AD26" s="1"/>
  <c r="T26" s="1"/>
  <c r="AO26"/>
  <c r="AU26"/>
  <c r="AJ26"/>
  <c r="AP26"/>
  <c r="AH26"/>
  <c r="AI26"/>
  <c r="AK26"/>
  <c r="AG26"/>
  <c r="Z26"/>
  <c r="AQ26"/>
  <c r="AN26"/>
  <c r="AR26"/>
  <c r="AT26"/>
  <c r="AF26"/>
  <c r="P17"/>
  <c r="AM17"/>
  <c r="AS17"/>
  <c r="AL17"/>
  <c r="O17"/>
  <c r="AD17" s="1"/>
  <c r="T17" s="1"/>
  <c r="AO17"/>
  <c r="AU17"/>
  <c r="AJ17"/>
  <c r="AP17"/>
  <c r="AH17"/>
  <c r="AI17"/>
  <c r="AK17"/>
  <c r="AG17"/>
  <c r="Z17"/>
  <c r="AQ17"/>
  <c r="AN17"/>
  <c r="AR17"/>
  <c r="AT17"/>
  <c r="AF17"/>
  <c r="P8"/>
  <c r="AM8"/>
  <c r="AS8"/>
  <c r="AL8"/>
  <c r="O8"/>
  <c r="AO8"/>
  <c r="AU8"/>
  <c r="AJ8"/>
  <c r="AP8"/>
  <c r="AH8"/>
  <c r="AI8"/>
  <c r="AK8"/>
  <c r="AG8"/>
  <c r="F39"/>
  <c r="AQ8"/>
  <c r="AN8"/>
  <c r="AR8"/>
  <c r="Z8"/>
  <c r="U8"/>
  <c r="AH34" i="5"/>
  <c r="X34"/>
  <c r="J25"/>
  <c r="X25"/>
  <c r="X16"/>
  <c r="AH31" i="9"/>
  <c r="X31"/>
  <c r="AH22"/>
  <c r="AH13"/>
  <c r="X13"/>
  <c r="P30"/>
  <c r="O30"/>
  <c r="AD30" s="1"/>
  <c r="T30" s="1"/>
  <c r="AO30"/>
  <c r="AU30"/>
  <c r="AJ30"/>
  <c r="AP30"/>
  <c r="AI30"/>
  <c r="AK30"/>
  <c r="AQ30"/>
  <c r="AN30"/>
  <c r="AT30"/>
  <c r="AG30"/>
  <c r="Z30"/>
  <c r="P21"/>
  <c r="AD21" s="1"/>
  <c r="T21" s="1"/>
  <c r="O21"/>
  <c r="AO21"/>
  <c r="AU21"/>
  <c r="AJ21"/>
  <c r="AP21"/>
  <c r="AI21"/>
  <c r="AK21"/>
  <c r="AQ21"/>
  <c r="AN21"/>
  <c r="AT21"/>
  <c r="AH21"/>
  <c r="AG21"/>
  <c r="Z21"/>
  <c r="U21"/>
  <c r="P12"/>
  <c r="O12"/>
  <c r="AD12" s="1"/>
  <c r="T12" s="1"/>
  <c r="AO12"/>
  <c r="AU12"/>
  <c r="AJ12"/>
  <c r="AP12"/>
  <c r="AI12"/>
  <c r="AK12"/>
  <c r="AQ12"/>
  <c r="AN12"/>
  <c r="AT12"/>
  <c r="AH12"/>
  <c r="AG12"/>
  <c r="Z12"/>
  <c r="P32" i="8"/>
  <c r="AM32"/>
  <c r="AS32"/>
  <c r="AL32"/>
  <c r="O32"/>
  <c r="AO32"/>
  <c r="AU32"/>
  <c r="AJ32"/>
  <c r="AP32"/>
  <c r="AH32"/>
  <c r="AI32"/>
  <c r="AQ32"/>
  <c r="AN32"/>
  <c r="AG32"/>
  <c r="Z32"/>
  <c r="AR32"/>
  <c r="P23"/>
  <c r="AM23"/>
  <c r="AS23"/>
  <c r="AL23"/>
  <c r="O23"/>
  <c r="AD23" s="1"/>
  <c r="T23" s="1"/>
  <c r="AO23"/>
  <c r="AU23"/>
  <c r="AJ23"/>
  <c r="AP23"/>
  <c r="AI23"/>
  <c r="AQ23"/>
  <c r="AN23"/>
  <c r="AG23"/>
  <c r="Z23"/>
  <c r="AR23"/>
  <c r="P14"/>
  <c r="AM14"/>
  <c r="AS14"/>
  <c r="AL14"/>
  <c r="O14"/>
  <c r="AD14" s="1"/>
  <c r="T14" s="1"/>
  <c r="AO14"/>
  <c r="AU14"/>
  <c r="AJ14"/>
  <c r="AP14"/>
  <c r="AI14"/>
  <c r="AQ14"/>
  <c r="AN14"/>
  <c r="AG14"/>
  <c r="AR14"/>
  <c r="AM32" i="9"/>
  <c r="AM29"/>
  <c r="AM26"/>
  <c r="AM23"/>
  <c r="AM20"/>
  <c r="AM17"/>
  <c r="AM14"/>
  <c r="P29" i="8"/>
  <c r="AM29"/>
  <c r="AS29"/>
  <c r="AL29"/>
  <c r="O29"/>
  <c r="U29" s="1"/>
  <c r="AO29"/>
  <c r="AU29"/>
  <c r="AJ29"/>
  <c r="AP29"/>
  <c r="AH29"/>
  <c r="AI29"/>
  <c r="P20"/>
  <c r="AM20"/>
  <c r="AS20"/>
  <c r="AL20"/>
  <c r="O20"/>
  <c r="AO20"/>
  <c r="AU20"/>
  <c r="AJ20"/>
  <c r="AP20"/>
  <c r="AH20"/>
  <c r="AI20"/>
  <c r="P11"/>
  <c r="AM11"/>
  <c r="AS11"/>
  <c r="AL11"/>
  <c r="O11"/>
  <c r="AO11"/>
  <c r="AU11"/>
  <c r="AJ11"/>
  <c r="AP11"/>
  <c r="AH11"/>
  <c r="AI11"/>
  <c r="P26"/>
  <c r="AM26"/>
  <c r="AS26"/>
  <c r="AL26"/>
  <c r="O26"/>
  <c r="U26" s="1"/>
  <c r="AO26"/>
  <c r="AU26"/>
  <c r="AJ26"/>
  <c r="AP26"/>
  <c r="AH26"/>
  <c r="AI26"/>
  <c r="P17"/>
  <c r="AM17"/>
  <c r="AS17"/>
  <c r="AL17"/>
  <c r="O17"/>
  <c r="U17" s="1"/>
  <c r="AO17"/>
  <c r="AU17"/>
  <c r="AJ17"/>
  <c r="AP17"/>
  <c r="AH17"/>
  <c r="AI17"/>
  <c r="P8"/>
  <c r="AM8"/>
  <c r="AS8"/>
  <c r="AL8"/>
  <c r="O8"/>
  <c r="U8" s="1"/>
  <c r="AO8"/>
  <c r="AU8"/>
  <c r="AJ8"/>
  <c r="AP8"/>
  <c r="AH8"/>
  <c r="AI8"/>
  <c r="X11" i="7"/>
  <c r="J11"/>
  <c r="AT34" i="8"/>
  <c r="AT31"/>
  <c r="AT28"/>
  <c r="AT25"/>
  <c r="AN34"/>
  <c r="AN31"/>
  <c r="AN25"/>
  <c r="AN22"/>
  <c r="AN19"/>
  <c r="AN16"/>
  <c r="AN13"/>
  <c r="AN10"/>
  <c r="AQ34"/>
  <c r="AQ31"/>
  <c r="AQ25"/>
  <c r="AQ22"/>
  <c r="AQ16"/>
  <c r="AQ13"/>
  <c r="AQ10"/>
  <c r="AK34"/>
  <c r="AK31"/>
  <c r="AK28"/>
  <c r="AK25"/>
  <c r="AK22"/>
  <c r="AK16"/>
  <c r="AK13"/>
  <c r="X12" i="7"/>
  <c r="P32"/>
  <c r="AM32"/>
  <c r="AS32"/>
  <c r="AL32"/>
  <c r="O32"/>
  <c r="AO32"/>
  <c r="AU32"/>
  <c r="AJ32"/>
  <c r="AP32"/>
  <c r="AH32"/>
  <c r="AI32"/>
  <c r="P23"/>
  <c r="AM23"/>
  <c r="AS23"/>
  <c r="AL23"/>
  <c r="O23"/>
  <c r="AO23"/>
  <c r="AU23"/>
  <c r="AJ23"/>
  <c r="AP23"/>
  <c r="AH23"/>
  <c r="AI23"/>
  <c r="P14"/>
  <c r="AM14"/>
  <c r="AS14"/>
  <c r="AL14"/>
  <c r="O14"/>
  <c r="AO14"/>
  <c r="AU14"/>
  <c r="AJ14"/>
  <c r="AP14"/>
  <c r="AH14"/>
  <c r="AI14"/>
  <c r="P29"/>
  <c r="AM29"/>
  <c r="AS29"/>
  <c r="AL29"/>
  <c r="O29"/>
  <c r="AD29" s="1"/>
  <c r="T29" s="1"/>
  <c r="AO29"/>
  <c r="AU29"/>
  <c r="AJ29"/>
  <c r="AP29"/>
  <c r="AH29"/>
  <c r="AI29"/>
  <c r="P20"/>
  <c r="AM20"/>
  <c r="AS20"/>
  <c r="AL20"/>
  <c r="O20"/>
  <c r="AO20"/>
  <c r="AU20"/>
  <c r="AJ20"/>
  <c r="AP20"/>
  <c r="AH20"/>
  <c r="AI20"/>
  <c r="P11"/>
  <c r="AM11"/>
  <c r="AS11"/>
  <c r="AL11"/>
  <c r="O11"/>
  <c r="AO11"/>
  <c r="AU11"/>
  <c r="F48" s="1"/>
  <c r="G48" s="1"/>
  <c r="AJ11"/>
  <c r="AP11"/>
  <c r="AH11"/>
  <c r="AI11"/>
  <c r="AT34"/>
  <c r="AT31"/>
  <c r="AT28"/>
  <c r="AT25"/>
  <c r="AT22"/>
  <c r="AT19"/>
  <c r="AT16"/>
  <c r="E48"/>
  <c r="AN34"/>
  <c r="AN31"/>
  <c r="AN28"/>
  <c r="AN25"/>
  <c r="AN22"/>
  <c r="AN19"/>
  <c r="AN16"/>
  <c r="AN13"/>
  <c r="AN10"/>
  <c r="AQ34"/>
  <c r="AQ31"/>
  <c r="AQ28"/>
  <c r="AQ25"/>
  <c r="AQ22"/>
  <c r="AQ19"/>
  <c r="AQ16"/>
  <c r="AQ13"/>
  <c r="AQ10"/>
  <c r="AK34"/>
  <c r="AK31"/>
  <c r="AK28"/>
  <c r="AK25"/>
  <c r="AK22"/>
  <c r="AK19"/>
  <c r="AK16"/>
  <c r="AK13"/>
  <c r="AK10"/>
  <c r="AJ32" i="5"/>
  <c r="AJ29"/>
  <c r="AJ26"/>
  <c r="AJ23"/>
  <c r="AJ20"/>
  <c r="AJ17"/>
  <c r="AJ14"/>
  <c r="AJ11"/>
  <c r="AJ8"/>
  <c r="AU29"/>
  <c r="AU26"/>
  <c r="AU23"/>
  <c r="AU17"/>
  <c r="AU14"/>
  <c r="AU11"/>
  <c r="AO29"/>
  <c r="AO26"/>
  <c r="AO23"/>
  <c r="AO17"/>
  <c r="AO14"/>
  <c r="AO11"/>
  <c r="O29"/>
  <c r="AD29" s="1"/>
  <c r="T29" s="1"/>
  <c r="O26"/>
  <c r="AD26" s="1"/>
  <c r="T26" s="1"/>
  <c r="O23"/>
  <c r="O17"/>
  <c r="U17" s="1"/>
  <c r="O14"/>
  <c r="AD14" s="1"/>
  <c r="T14" s="1"/>
  <c r="O11"/>
  <c r="AS32"/>
  <c r="AS29"/>
  <c r="AS26"/>
  <c r="AS23"/>
  <c r="AS20"/>
  <c r="AS17"/>
  <c r="AS14"/>
  <c r="AS11"/>
  <c r="AS8"/>
  <c r="AQ33"/>
  <c r="AQ30"/>
  <c r="AQ24"/>
  <c r="AQ21"/>
  <c r="AQ18"/>
  <c r="AQ12"/>
  <c r="AQ9"/>
  <c r="AM29"/>
  <c r="AM26"/>
  <c r="AM23"/>
  <c r="AM17"/>
  <c r="AM14"/>
  <c r="AM11"/>
  <c r="U22" i="10"/>
  <c r="AD14" i="14"/>
  <c r="T14" s="1"/>
  <c r="U14"/>
  <c r="U23"/>
  <c r="AD32"/>
  <c r="T32" s="1"/>
  <c r="U32"/>
  <c r="AD22" i="1"/>
  <c r="T22" s="1"/>
  <c r="U18"/>
  <c r="AD19"/>
  <c r="T19"/>
  <c r="AD24"/>
  <c r="T24" s="1"/>
  <c r="U14" i="5"/>
  <c r="U23"/>
  <c r="U29" i="7"/>
  <c r="AD14"/>
  <c r="T14" s="1"/>
  <c r="U14"/>
  <c r="AD17" i="8"/>
  <c r="T17" s="1"/>
  <c r="AD20"/>
  <c r="T20"/>
  <c r="U20"/>
  <c r="U14"/>
  <c r="E44" i="7"/>
  <c r="AD24" i="10"/>
  <c r="T24" s="1"/>
  <c r="U24"/>
  <c r="AD33"/>
  <c r="T33" s="1"/>
  <c r="U33"/>
  <c r="AD21"/>
  <c r="T21"/>
  <c r="U21"/>
  <c r="AD12"/>
  <c r="T12" s="1"/>
  <c r="U12"/>
  <c r="AD18"/>
  <c r="T18" s="1"/>
  <c r="U18"/>
  <c r="U20" i="11"/>
  <c r="U21" i="13"/>
  <c r="U13" i="1"/>
  <c r="AD12" i="15"/>
  <c r="T12" s="1"/>
  <c r="AD8" i="14"/>
  <c r="T8"/>
  <c r="AD30" i="15"/>
  <c r="T30" s="1"/>
  <c r="U30"/>
  <c r="U26" i="5"/>
  <c r="AD20" i="7"/>
  <c r="T20" s="1"/>
  <c r="U20"/>
  <c r="AD32"/>
  <c r="T32" s="1"/>
  <c r="U32"/>
  <c r="AD8" i="8"/>
  <c r="T8" s="1"/>
  <c r="AD11"/>
  <c r="T11" s="1"/>
  <c r="U11"/>
  <c r="U30" i="9"/>
  <c r="E45" i="7"/>
  <c r="G45" s="1"/>
  <c r="E46"/>
  <c r="G46" s="1"/>
  <c r="F45"/>
  <c r="F47"/>
  <c r="U26"/>
  <c r="AD9" i="9"/>
  <c r="T9" s="1"/>
  <c r="U27"/>
  <c r="U24"/>
  <c r="U33"/>
  <c r="AD9" i="10"/>
  <c r="T9"/>
  <c r="U9"/>
  <c r="AD30"/>
  <c r="T30"/>
  <c r="U30"/>
  <c r="E47"/>
  <c r="G47" s="1"/>
  <c r="U15" i="13"/>
  <c r="U24"/>
  <c r="U33"/>
  <c r="U26" i="11"/>
  <c r="AD11" i="5"/>
  <c r="T11" s="1"/>
  <c r="U11"/>
  <c r="U29"/>
  <c r="AD11" i="7"/>
  <c r="T11"/>
  <c r="U11"/>
  <c r="AD23"/>
  <c r="T23"/>
  <c r="U23"/>
  <c r="AD26" i="8"/>
  <c r="T26" s="1"/>
  <c r="AD29"/>
  <c r="T29"/>
  <c r="AD32"/>
  <c r="T32"/>
  <c r="U32"/>
  <c r="U12" i="9"/>
  <c r="F46" i="7"/>
  <c r="F41"/>
  <c r="E43"/>
  <c r="AD8"/>
  <c r="T8" s="1"/>
  <c r="U17"/>
  <c r="U11" i="11"/>
  <c r="AD27" i="10"/>
  <c r="T27" s="1"/>
  <c r="U27"/>
  <c r="AD32" i="11"/>
  <c r="T32"/>
  <c r="U32"/>
  <c r="U9" i="13"/>
  <c r="T18"/>
  <c r="U18"/>
  <c r="AD27"/>
  <c r="T27" s="1"/>
  <c r="U20" i="12"/>
  <c r="AD29" i="14"/>
  <c r="T29" s="1"/>
  <c r="U29"/>
  <c r="U11" i="15"/>
  <c r="U31" i="1"/>
  <c r="U33"/>
  <c r="U16" i="13"/>
  <c r="AD28" i="1"/>
  <c r="T28" s="1"/>
  <c r="AD15"/>
  <c r="T15" s="1"/>
  <c r="U20" i="5" l="1"/>
  <c r="AU20"/>
  <c r="AD17"/>
  <c r="T17" s="1"/>
  <c r="AQ15"/>
  <c r="AQ27"/>
  <c r="O8"/>
  <c r="O20"/>
  <c r="O32"/>
  <c r="J16"/>
  <c r="AH25"/>
  <c r="U10"/>
  <c r="Z13"/>
  <c r="Z25"/>
  <c r="J27"/>
  <c r="J29"/>
  <c r="X31"/>
  <c r="AF27"/>
  <c r="AF15"/>
  <c r="AI32"/>
  <c r="AI20"/>
  <c r="AI8"/>
  <c r="AH32"/>
  <c r="AH15"/>
  <c r="AH13"/>
  <c r="AR25"/>
  <c r="AR13"/>
  <c r="AP25"/>
  <c r="AP13"/>
  <c r="AN32"/>
  <c r="AN20"/>
  <c r="AN8"/>
  <c r="AL27"/>
  <c r="AL15"/>
  <c r="AU25"/>
  <c r="AU13"/>
  <c r="AQ25"/>
  <c r="AQ13"/>
  <c r="F46" s="1"/>
  <c r="AM25"/>
  <c r="AM13"/>
  <c r="AK34"/>
  <c r="O27"/>
  <c r="O15"/>
  <c r="P24"/>
  <c r="AD24" s="1"/>
  <c r="T24" s="1"/>
  <c r="P12"/>
  <c r="AD12" s="1"/>
  <c r="T12" s="1"/>
  <c r="J10"/>
  <c r="Z15"/>
  <c r="U25"/>
  <c r="Z27"/>
  <c r="X29"/>
  <c r="J33"/>
  <c r="X33"/>
  <c r="AG32"/>
  <c r="AG20"/>
  <c r="AG8"/>
  <c r="AF25"/>
  <c r="AF13"/>
  <c r="AH31"/>
  <c r="AH27"/>
  <c r="AH14"/>
  <c r="AH10"/>
  <c r="AH8"/>
  <c r="E41" s="1"/>
  <c r="AT32"/>
  <c r="AT20"/>
  <c r="AT8"/>
  <c r="AR27"/>
  <c r="AR15"/>
  <c r="AP27"/>
  <c r="AP15"/>
  <c r="AL25"/>
  <c r="AL13"/>
  <c r="E44" s="1"/>
  <c r="AJ25"/>
  <c r="AJ13"/>
  <c r="AS25"/>
  <c r="AS13"/>
  <c r="F47" s="1"/>
  <c r="AO25"/>
  <c r="AO13"/>
  <c r="AK25"/>
  <c r="AK13"/>
  <c r="F43" s="1"/>
  <c r="P32"/>
  <c r="AK27"/>
  <c r="P25"/>
  <c r="AD25" s="1"/>
  <c r="T25" s="1"/>
  <c r="P20"/>
  <c r="AK15"/>
  <c r="P13"/>
  <c r="AD13" s="1"/>
  <c r="T13" s="1"/>
  <c r="P8"/>
  <c r="AU8"/>
  <c r="F48" s="1"/>
  <c r="AU32"/>
  <c r="U8"/>
  <c r="U32"/>
  <c r="AM8"/>
  <c r="AM20"/>
  <c r="AM32"/>
  <c r="AO8"/>
  <c r="AO20"/>
  <c r="AO32"/>
  <c r="Z8"/>
  <c r="U13"/>
  <c r="U16"/>
  <c r="Z32"/>
  <c r="AG25"/>
  <c r="AG13"/>
  <c r="AF32"/>
  <c r="AF20"/>
  <c r="AF8"/>
  <c r="E39" s="1"/>
  <c r="AI27"/>
  <c r="AI15"/>
  <c r="AT25"/>
  <c r="AT13"/>
  <c r="AR32"/>
  <c r="AR20"/>
  <c r="AR8"/>
  <c r="AP32"/>
  <c r="AP20"/>
  <c r="AP8"/>
  <c r="AN27"/>
  <c r="AN15"/>
  <c r="AJ27"/>
  <c r="AJ15"/>
  <c r="AS27"/>
  <c r="AS15"/>
  <c r="AO27"/>
  <c r="AO15"/>
  <c r="E41" i="7"/>
  <c r="G41" s="1"/>
  <c r="U12"/>
  <c r="AD9"/>
  <c r="T9" s="1"/>
  <c r="E39"/>
  <c r="G39" s="1"/>
  <c r="F43"/>
  <c r="P33"/>
  <c r="AD33" s="1"/>
  <c r="T33" s="1"/>
  <c r="P25"/>
  <c r="AD25" s="1"/>
  <c r="T25" s="1"/>
  <c r="P12"/>
  <c r="F38" s="1"/>
  <c r="AM31"/>
  <c r="F44" s="1"/>
  <c r="G44" s="1"/>
  <c r="AK33"/>
  <c r="O28"/>
  <c r="AR29"/>
  <c r="E47" s="1"/>
  <c r="G47" s="1"/>
  <c r="P21"/>
  <c r="AD21" s="1"/>
  <c r="T21" s="1"/>
  <c r="AD22" i="8"/>
  <c r="T22" s="1"/>
  <c r="U15"/>
  <c r="U30"/>
  <c r="AD30"/>
  <c r="T30" s="1"/>
  <c r="AD16"/>
  <c r="T16" s="1"/>
  <c r="U23"/>
  <c r="AK10"/>
  <c r="AQ19"/>
  <c r="AN28"/>
  <c r="AH14"/>
  <c r="AH23"/>
  <c r="X29"/>
  <c r="U10"/>
  <c r="X12"/>
  <c r="AD12"/>
  <c r="T12" s="1"/>
  <c r="Z15"/>
  <c r="Z19"/>
  <c r="X21"/>
  <c r="U22"/>
  <c r="Z24"/>
  <c r="Z28"/>
  <c r="AG33"/>
  <c r="AG28"/>
  <c r="AG24"/>
  <c r="F39" s="1"/>
  <c r="AG19"/>
  <c r="AG15"/>
  <c r="AG10"/>
  <c r="AF19"/>
  <c r="E39" s="1"/>
  <c r="G39" s="1"/>
  <c r="AF15"/>
  <c r="AI24"/>
  <c r="AH27"/>
  <c r="AH25"/>
  <c r="AH19"/>
  <c r="X17"/>
  <c r="AH10"/>
  <c r="AT19"/>
  <c r="AT15"/>
  <c r="E48" s="1"/>
  <c r="AP28"/>
  <c r="AP10"/>
  <c r="E46" s="1"/>
  <c r="AN15"/>
  <c r="E45" s="1"/>
  <c r="AL24"/>
  <c r="AJ33"/>
  <c r="AJ15"/>
  <c r="AU24"/>
  <c r="AS33"/>
  <c r="AS15"/>
  <c r="AO28"/>
  <c r="AO10"/>
  <c r="F45" s="1"/>
  <c r="AM19"/>
  <c r="AK33"/>
  <c r="AK21"/>
  <c r="AK15"/>
  <c r="U33"/>
  <c r="O28"/>
  <c r="O24"/>
  <c r="P33"/>
  <c r="AD33" s="1"/>
  <c r="T33" s="1"/>
  <c r="P28"/>
  <c r="P24"/>
  <c r="P19"/>
  <c r="P15"/>
  <c r="P10"/>
  <c r="AD10" s="1"/>
  <c r="T10" s="1"/>
  <c r="AK19"/>
  <c r="AQ28"/>
  <c r="Z10"/>
  <c r="J25"/>
  <c r="Z33"/>
  <c r="AF10"/>
  <c r="AI19"/>
  <c r="F41" s="1"/>
  <c r="AT24"/>
  <c r="AP24"/>
  <c r="AN24"/>
  <c r="AL19"/>
  <c r="AJ28"/>
  <c r="AJ10"/>
  <c r="E43" s="1"/>
  <c r="AU19"/>
  <c r="AS28"/>
  <c r="AS10"/>
  <c r="F47" s="1"/>
  <c r="G47" s="1"/>
  <c r="AQ15"/>
  <c r="F46" s="1"/>
  <c r="AO30"/>
  <c r="AO24"/>
  <c r="AM33"/>
  <c r="AM15"/>
  <c r="U24"/>
  <c r="O19"/>
  <c r="O15"/>
  <c r="J19"/>
  <c r="AF33"/>
  <c r="AI33"/>
  <c r="AI15"/>
  <c r="AH28"/>
  <c r="AH24"/>
  <c r="AP19"/>
  <c r="AN33"/>
  <c r="AL33"/>
  <c r="AL15"/>
  <c r="E44" s="1"/>
  <c r="G44" s="1"/>
  <c r="AJ24"/>
  <c r="AU15"/>
  <c r="AS24"/>
  <c r="AQ24"/>
  <c r="AM10"/>
  <c r="F44" s="1"/>
  <c r="AD31" i="9"/>
  <c r="T31" s="1"/>
  <c r="U31"/>
  <c r="AD8"/>
  <c r="T8" s="1"/>
  <c r="U8"/>
  <c r="E38"/>
  <c r="AD25"/>
  <c r="T25" s="1"/>
  <c r="E47"/>
  <c r="AH19"/>
  <c r="AD15"/>
  <c r="T15" s="1"/>
  <c r="U18"/>
  <c r="AH27"/>
  <c r="X19"/>
  <c r="AH16"/>
  <c r="X14"/>
  <c r="X17"/>
  <c r="U22"/>
  <c r="X24"/>
  <c r="U25"/>
  <c r="J30"/>
  <c r="AG26"/>
  <c r="AG14"/>
  <c r="F39" s="1"/>
  <c r="AI25"/>
  <c r="AH20"/>
  <c r="AT28"/>
  <c r="AT22"/>
  <c r="AT16"/>
  <c r="AR31"/>
  <c r="AR22"/>
  <c r="AP31"/>
  <c r="AP25"/>
  <c r="AN28"/>
  <c r="AN22"/>
  <c r="AN16"/>
  <c r="AL32"/>
  <c r="AL28"/>
  <c r="AL24"/>
  <c r="AL16"/>
  <c r="AL8"/>
  <c r="AJ29"/>
  <c r="AJ23"/>
  <c r="AJ17"/>
  <c r="AU26"/>
  <c r="AU20"/>
  <c r="AU14"/>
  <c r="AU8"/>
  <c r="F48" s="1"/>
  <c r="AS25"/>
  <c r="AS14"/>
  <c r="AQ31"/>
  <c r="AQ25"/>
  <c r="F46" s="1"/>
  <c r="AQ13"/>
  <c r="AO22"/>
  <c r="AO16"/>
  <c r="AM31"/>
  <c r="AM16"/>
  <c r="F44" s="1"/>
  <c r="AK31"/>
  <c r="AK25"/>
  <c r="AK13"/>
  <c r="F43" s="1"/>
  <c r="U26"/>
  <c r="O23"/>
  <c r="O13"/>
  <c r="P23"/>
  <c r="F38" s="1"/>
  <c r="P22"/>
  <c r="AD22" s="1"/>
  <c r="T22" s="1"/>
  <c r="AD10"/>
  <c r="T10" s="1"/>
  <c r="X22"/>
  <c r="AD29"/>
  <c r="T29" s="1"/>
  <c r="U14"/>
  <c r="U16"/>
  <c r="Z26"/>
  <c r="AG16"/>
  <c r="AI26"/>
  <c r="AI14"/>
  <c r="F41" s="1"/>
  <c r="AH26"/>
  <c r="AH23"/>
  <c r="AT23"/>
  <c r="AR23"/>
  <c r="AR14"/>
  <c r="AP26"/>
  <c r="AP14"/>
  <c r="E46" s="1"/>
  <c r="AN23"/>
  <c r="AL33"/>
  <c r="AL25"/>
  <c r="AJ25"/>
  <c r="AU16"/>
  <c r="AS26"/>
  <c r="AS16"/>
  <c r="AQ26"/>
  <c r="AQ14"/>
  <c r="AO23"/>
  <c r="AM25"/>
  <c r="AK26"/>
  <c r="AK14"/>
  <c r="O14"/>
  <c r="AD14" s="1"/>
  <c r="T14" s="1"/>
  <c r="Z16"/>
  <c r="AG25"/>
  <c r="AF25"/>
  <c r="AF16"/>
  <c r="E39" s="1"/>
  <c r="AH14"/>
  <c r="E41" s="1"/>
  <c r="G41" s="1"/>
  <c r="AT26"/>
  <c r="AT14"/>
  <c r="AR26"/>
  <c r="AN26"/>
  <c r="AN14"/>
  <c r="AJ16"/>
  <c r="E43" s="1"/>
  <c r="AU25"/>
  <c r="AO26"/>
  <c r="AO14"/>
  <c r="O26"/>
  <c r="AD26" s="1"/>
  <c r="T26" s="1"/>
  <c r="AD8" i="10"/>
  <c r="T8" s="1"/>
  <c r="U29"/>
  <c r="U23"/>
  <c r="G46"/>
  <c r="G43"/>
  <c r="E39"/>
  <c r="G39" s="1"/>
  <c r="F48"/>
  <c r="G48" s="1"/>
  <c r="AM34"/>
  <c r="P23"/>
  <c r="F38" s="1"/>
  <c r="O13"/>
  <c r="O34"/>
  <c r="P29"/>
  <c r="AD29" s="1"/>
  <c r="T29" s="1"/>
  <c r="AM25"/>
  <c r="F44" s="1"/>
  <c r="U28" i="11"/>
  <c r="AK19"/>
  <c r="AP29"/>
  <c r="AM29"/>
  <c r="AH14"/>
  <c r="AL14"/>
  <c r="AH8"/>
  <c r="AL8"/>
  <c r="Z12"/>
  <c r="Z25"/>
  <c r="AH33"/>
  <c r="X20"/>
  <c r="AH16"/>
  <c r="AR12"/>
  <c r="AN31"/>
  <c r="AN25"/>
  <c r="AL31"/>
  <c r="AL19"/>
  <c r="AU25"/>
  <c r="AU19"/>
  <c r="AK29"/>
  <c r="O25"/>
  <c r="P31"/>
  <c r="AN29"/>
  <c r="U14"/>
  <c r="AK28"/>
  <c r="AQ25"/>
  <c r="AH29"/>
  <c r="AO29"/>
  <c r="AS29"/>
  <c r="AI14"/>
  <c r="AU14"/>
  <c r="AR14"/>
  <c r="P14"/>
  <c r="AD14" s="1"/>
  <c r="T14" s="1"/>
  <c r="AJ23"/>
  <c r="AR23"/>
  <c r="P23"/>
  <c r="U8"/>
  <c r="Z8"/>
  <c r="AI8"/>
  <c r="AU8"/>
  <c r="AR8"/>
  <c r="P8"/>
  <c r="AD8" s="1"/>
  <c r="T8" s="1"/>
  <c r="AG17"/>
  <c r="AH17"/>
  <c r="AO17"/>
  <c r="AF17"/>
  <c r="AM17"/>
  <c r="J10"/>
  <c r="X10"/>
  <c r="J14"/>
  <c r="J16"/>
  <c r="Z21"/>
  <c r="Z28"/>
  <c r="Z29"/>
  <c r="Z31"/>
  <c r="U34"/>
  <c r="AG34"/>
  <c r="AG25"/>
  <c r="AG21"/>
  <c r="AG12"/>
  <c r="AF34"/>
  <c r="AF19"/>
  <c r="AI12"/>
  <c r="AH25"/>
  <c r="X23"/>
  <c r="AT28"/>
  <c r="AT23"/>
  <c r="AT19"/>
  <c r="AT14"/>
  <c r="E48" s="1"/>
  <c r="AR31"/>
  <c r="AR25"/>
  <c r="AR19"/>
  <c r="AP34"/>
  <c r="AP28"/>
  <c r="AN12"/>
  <c r="E45" s="1"/>
  <c r="AL21"/>
  <c r="AL15"/>
  <c r="AL9"/>
  <c r="AJ12"/>
  <c r="AU21"/>
  <c r="AU15"/>
  <c r="AU9"/>
  <c r="AS12"/>
  <c r="F47" s="1"/>
  <c r="AO31"/>
  <c r="AO25"/>
  <c r="AO19"/>
  <c r="AM34"/>
  <c r="AM28"/>
  <c r="AK23"/>
  <c r="AK15"/>
  <c r="AK9"/>
  <c r="O31"/>
  <c r="AD31" s="1"/>
  <c r="T31" s="1"/>
  <c r="U21"/>
  <c r="O12"/>
  <c r="E38" s="1"/>
  <c r="P34"/>
  <c r="AD34" s="1"/>
  <c r="T34" s="1"/>
  <c r="P28"/>
  <c r="AD28" s="1"/>
  <c r="T28" s="1"/>
  <c r="P21"/>
  <c r="AD21" s="1"/>
  <c r="T21" s="1"/>
  <c r="P15"/>
  <c r="AD15" s="1"/>
  <c r="T15" s="1"/>
  <c r="P9"/>
  <c r="AD9" s="1"/>
  <c r="T9" s="1"/>
  <c r="AK31"/>
  <c r="O29"/>
  <c r="AD29" s="1"/>
  <c r="T29" s="1"/>
  <c r="AO14"/>
  <c r="AG8"/>
  <c r="F39" s="1"/>
  <c r="AO8"/>
  <c r="Z19"/>
  <c r="AD30"/>
  <c r="T30" s="1"/>
  <c r="U31"/>
  <c r="AG29"/>
  <c r="AF31"/>
  <c r="AH31"/>
  <c r="AH18"/>
  <c r="AT31"/>
  <c r="AL25"/>
  <c r="AU31"/>
  <c r="AO12"/>
  <c r="AK14"/>
  <c r="P25"/>
  <c r="P19"/>
  <c r="AD19" s="1"/>
  <c r="T19" s="1"/>
  <c r="P12"/>
  <c r="AD10"/>
  <c r="T10" s="1"/>
  <c r="U29"/>
  <c r="AK25"/>
  <c r="AQ34"/>
  <c r="AI29"/>
  <c r="AU29"/>
  <c r="AL29"/>
  <c r="AJ14"/>
  <c r="AF14"/>
  <c r="AM14"/>
  <c r="AP23"/>
  <c r="O23"/>
  <c r="AD23" s="1"/>
  <c r="T23" s="1"/>
  <c r="AM23"/>
  <c r="AQ8"/>
  <c r="AK8"/>
  <c r="F43" s="1"/>
  <c r="AJ8"/>
  <c r="AF8"/>
  <c r="Z17"/>
  <c r="AI17"/>
  <c r="AU17"/>
  <c r="O17"/>
  <c r="AD17" s="1"/>
  <c r="T17" s="1"/>
  <c r="U13"/>
  <c r="J25"/>
  <c r="Z34"/>
  <c r="AG31"/>
  <c r="AG9"/>
  <c r="AF29"/>
  <c r="AF25"/>
  <c r="AF21"/>
  <c r="AF15"/>
  <c r="AF12"/>
  <c r="AF9"/>
  <c r="AI31"/>
  <c r="AI25"/>
  <c r="AI19"/>
  <c r="AH34"/>
  <c r="AH19"/>
  <c r="AH15"/>
  <c r="AT15"/>
  <c r="AR21"/>
  <c r="AR15"/>
  <c r="AR9"/>
  <c r="AP12"/>
  <c r="E46" s="1"/>
  <c r="AN28"/>
  <c r="AL34"/>
  <c r="AL28"/>
  <c r="AJ31"/>
  <c r="AJ25"/>
  <c r="AJ19"/>
  <c r="AU28"/>
  <c r="AQ12"/>
  <c r="AM12"/>
  <c r="F44" s="1"/>
  <c r="AD16" i="12"/>
  <c r="T16" s="1"/>
  <c r="U16"/>
  <c r="F41"/>
  <c r="U28"/>
  <c r="AD28"/>
  <c r="T28" s="1"/>
  <c r="AL8"/>
  <c r="P8"/>
  <c r="AM32"/>
  <c r="AO8"/>
  <c r="AF8"/>
  <c r="X28"/>
  <c r="AH10"/>
  <c r="E41" s="1"/>
  <c r="G41" s="1"/>
  <c r="AH11"/>
  <c r="X14"/>
  <c r="Z19"/>
  <c r="J26"/>
  <c r="Z32"/>
  <c r="AG10"/>
  <c r="AF32"/>
  <c r="AF10"/>
  <c r="AI10"/>
  <c r="AT8"/>
  <c r="AP10"/>
  <c r="E46" s="1"/>
  <c r="AN32"/>
  <c r="AN10"/>
  <c r="AL31"/>
  <c r="AJ32"/>
  <c r="AJ19"/>
  <c r="AU31"/>
  <c r="AS19"/>
  <c r="AQ32"/>
  <c r="AQ10"/>
  <c r="AO32"/>
  <c r="AO10"/>
  <c r="AM31"/>
  <c r="AM10"/>
  <c r="AK31"/>
  <c r="AK19"/>
  <c r="AR8"/>
  <c r="AM8"/>
  <c r="AD26"/>
  <c r="T26" s="1"/>
  <c r="AS32"/>
  <c r="P32"/>
  <c r="AD32" s="1"/>
  <c r="T32" s="1"/>
  <c r="AH31"/>
  <c r="U15"/>
  <c r="J28"/>
  <c r="AD27"/>
  <c r="T27" s="1"/>
  <c r="U24"/>
  <c r="X21"/>
  <c r="AG31"/>
  <c r="AF31"/>
  <c r="AI31"/>
  <c r="AH32"/>
  <c r="AT10"/>
  <c r="AR19"/>
  <c r="AR10"/>
  <c r="AP31"/>
  <c r="AN19"/>
  <c r="AL19"/>
  <c r="AJ10"/>
  <c r="AU32"/>
  <c r="AU19"/>
  <c r="AU8"/>
  <c r="AQ19"/>
  <c r="AM19"/>
  <c r="AK32"/>
  <c r="O31"/>
  <c r="AD31" s="1"/>
  <c r="T31" s="1"/>
  <c r="O19"/>
  <c r="O10"/>
  <c r="AD10" s="1"/>
  <c r="T10" s="1"/>
  <c r="P34"/>
  <c r="AD34" s="1"/>
  <c r="T34" s="1"/>
  <c r="P30"/>
  <c r="AD30" s="1"/>
  <c r="T30" s="1"/>
  <c r="P18"/>
  <c r="AD18" s="1"/>
  <c r="T18" s="1"/>
  <c r="P9"/>
  <c r="AD9" s="1"/>
  <c r="T9" s="1"/>
  <c r="AR32"/>
  <c r="U12"/>
  <c r="U8"/>
  <c r="Z8"/>
  <c r="J14"/>
  <c r="U32"/>
  <c r="AF19"/>
  <c r="AI19"/>
  <c r="AR34"/>
  <c r="AN31"/>
  <c r="AN8"/>
  <c r="AL30"/>
  <c r="AL16"/>
  <c r="AL10"/>
  <c r="AJ31"/>
  <c r="AJ18"/>
  <c r="AJ8"/>
  <c r="E43" s="1"/>
  <c r="AU28"/>
  <c r="AU17"/>
  <c r="AU10"/>
  <c r="AS31"/>
  <c r="AS25"/>
  <c r="AS10"/>
  <c r="F47" s="1"/>
  <c r="AQ31"/>
  <c r="AQ16"/>
  <c r="AQ8"/>
  <c r="AO31"/>
  <c r="AO19"/>
  <c r="AO9"/>
  <c r="AM16"/>
  <c r="AK17"/>
  <c r="AK10"/>
  <c r="F43" s="1"/>
  <c r="AU19" i="13"/>
  <c r="AI19"/>
  <c r="AF19"/>
  <c r="P19"/>
  <c r="AQ19"/>
  <c r="AG19"/>
  <c r="AS19"/>
  <c r="AJ19"/>
  <c r="AK19"/>
  <c r="J26"/>
  <c r="X26"/>
  <c r="X22"/>
  <c r="AH22"/>
  <c r="AS30"/>
  <c r="AH30"/>
  <c r="AF30"/>
  <c r="AU30"/>
  <c r="P30"/>
  <c r="AK30"/>
  <c r="AL30"/>
  <c r="AT30"/>
  <c r="AG30"/>
  <c r="AN25"/>
  <c r="AM25"/>
  <c r="AH25"/>
  <c r="AO25"/>
  <c r="AU25"/>
  <c r="AQ25"/>
  <c r="Z25"/>
  <c r="AR25"/>
  <c r="AI25"/>
  <c r="AM23"/>
  <c r="AN23"/>
  <c r="AP23"/>
  <c r="AR23"/>
  <c r="AF23"/>
  <c r="AH23"/>
  <c r="AS23"/>
  <c r="AI23"/>
  <c r="Z23"/>
  <c r="AK20"/>
  <c r="AJ20"/>
  <c r="AL20"/>
  <c r="AT20"/>
  <c r="AG20"/>
  <c r="Z20"/>
  <c r="AH20"/>
  <c r="P20"/>
  <c r="AO20"/>
  <c r="AQ20"/>
  <c r="AP20"/>
  <c r="AF20"/>
  <c r="AS12"/>
  <c r="AH12"/>
  <c r="AF12"/>
  <c r="Z12"/>
  <c r="AP12"/>
  <c r="O12"/>
  <c r="P12"/>
  <c r="AK12"/>
  <c r="AL12"/>
  <c r="AT12"/>
  <c r="AG12"/>
  <c r="AH31"/>
  <c r="X31"/>
  <c r="AJ28"/>
  <c r="AK28"/>
  <c r="AG28"/>
  <c r="AS28"/>
  <c r="AO28"/>
  <c r="AT28"/>
  <c r="AM28"/>
  <c r="F44" s="1"/>
  <c r="AH28"/>
  <c r="AU10"/>
  <c r="P10"/>
  <c r="AT10"/>
  <c r="Z10"/>
  <c r="AS10"/>
  <c r="AH10"/>
  <c r="AI10"/>
  <c r="AU34"/>
  <c r="AK34"/>
  <c r="AG34"/>
  <c r="AR34"/>
  <c r="O34"/>
  <c r="AD34" s="1"/>
  <c r="T34" s="1"/>
  <c r="AF34"/>
  <c r="P34"/>
  <c r="AT34"/>
  <c r="AL34"/>
  <c r="AO34"/>
  <c r="AK32"/>
  <c r="AL32"/>
  <c r="AP32"/>
  <c r="AT32"/>
  <c r="AI32"/>
  <c r="AG32"/>
  <c r="AQ32"/>
  <c r="AU32"/>
  <c r="AJ32"/>
  <c r="AM29"/>
  <c r="AO29"/>
  <c r="AN29"/>
  <c r="AR29"/>
  <c r="P29"/>
  <c r="AD29" s="1"/>
  <c r="T29" s="1"/>
  <c r="U29"/>
  <c r="AS29"/>
  <c r="AP29"/>
  <c r="Z29"/>
  <c r="AQ21"/>
  <c r="AH21"/>
  <c r="AI21"/>
  <c r="AO21"/>
  <c r="P21"/>
  <c r="AM21"/>
  <c r="AN21"/>
  <c r="AR21"/>
  <c r="Z21"/>
  <c r="AP16"/>
  <c r="AQ16"/>
  <c r="Z16"/>
  <c r="AR16"/>
  <c r="AI16"/>
  <c r="AK16"/>
  <c r="AG16"/>
  <c r="AL16"/>
  <c r="AJ16"/>
  <c r="AU16"/>
  <c r="AK14"/>
  <c r="AO14"/>
  <c r="AL14"/>
  <c r="AT14"/>
  <c r="AG14"/>
  <c r="Z14"/>
  <c r="AQ14"/>
  <c r="AP14"/>
  <c r="AH14"/>
  <c r="AM11"/>
  <c r="AN11"/>
  <c r="E45" s="1"/>
  <c r="AR11"/>
  <c r="E47" s="1"/>
  <c r="AI11"/>
  <c r="P11"/>
  <c r="U11"/>
  <c r="AS11"/>
  <c r="AJ11"/>
  <c r="AH11"/>
  <c r="AK8"/>
  <c r="AO8"/>
  <c r="AL8"/>
  <c r="AP8"/>
  <c r="AT8"/>
  <c r="E48" s="1"/>
  <c r="AF8"/>
  <c r="AG8"/>
  <c r="AH8"/>
  <c r="O8"/>
  <c r="AQ8"/>
  <c r="AU8"/>
  <c r="AR19"/>
  <c r="Z19"/>
  <c r="AD28"/>
  <c r="T28" s="1"/>
  <c r="X13"/>
  <c r="AD23"/>
  <c r="T23" s="1"/>
  <c r="AD11"/>
  <c r="T11" s="1"/>
  <c r="U12"/>
  <c r="AD21"/>
  <c r="T21" s="1"/>
  <c r="AI30"/>
  <c r="AH19"/>
  <c r="U19"/>
  <c r="AN19"/>
  <c r="AH17"/>
  <c r="AL25"/>
  <c r="AK25"/>
  <c r="X10"/>
  <c r="J25"/>
  <c r="AG23"/>
  <c r="AI20"/>
  <c r="AT23"/>
  <c r="AL23"/>
  <c r="AU20"/>
  <c r="AO19"/>
  <c r="O19"/>
  <c r="AD19" s="1"/>
  <c r="T19" s="1"/>
  <c r="P23"/>
  <c r="O30"/>
  <c r="AD30" s="1"/>
  <c r="T30" s="1"/>
  <c r="AI12"/>
  <c r="AL10"/>
  <c r="AM19"/>
  <c r="AR28"/>
  <c r="AN28"/>
  <c r="X17"/>
  <c r="AH13"/>
  <c r="J11"/>
  <c r="AH29"/>
  <c r="O25"/>
  <c r="AD25" s="1"/>
  <c r="T25" s="1"/>
  <c r="AT25"/>
  <c r="J31"/>
  <c r="AP19"/>
  <c r="AJ10"/>
  <c r="E43" s="1"/>
  <c r="AU23"/>
  <c r="AM30"/>
  <c r="AM20"/>
  <c r="AM12"/>
  <c r="AD32"/>
  <c r="T32" s="1"/>
  <c r="O20"/>
  <c r="AD20" s="1"/>
  <c r="T20" s="1"/>
  <c r="AD14"/>
  <c r="T14" s="1"/>
  <c r="AJ12"/>
  <c r="U23"/>
  <c r="AO9"/>
  <c r="AU18"/>
  <c r="AJ27"/>
  <c r="AI9"/>
  <c r="Z9"/>
  <c r="Z17"/>
  <c r="X24"/>
  <c r="AG26"/>
  <c r="AF26"/>
  <c r="AI26"/>
  <c r="AH27"/>
  <c r="AH18"/>
  <c r="AH9"/>
  <c r="AT26"/>
  <c r="AR17"/>
  <c r="AN17"/>
  <c r="AL26"/>
  <c r="AU26"/>
  <c r="AS18"/>
  <c r="AQ27"/>
  <c r="AQ9"/>
  <c r="AM17"/>
  <c r="AK26"/>
  <c r="U26"/>
  <c r="U17"/>
  <c r="U21" i="14"/>
  <c r="AD21"/>
  <c r="T21" s="1"/>
  <c r="AD9"/>
  <c r="T9" s="1"/>
  <c r="AD34"/>
  <c r="T34" s="1"/>
  <c r="F41"/>
  <c r="X29"/>
  <c r="J25"/>
  <c r="X27"/>
  <c r="AF22"/>
  <c r="AF10"/>
  <c r="E39" s="1"/>
  <c r="G39" s="1"/>
  <c r="AT11"/>
  <c r="E48" s="1"/>
  <c r="G48" s="1"/>
  <c r="AP22"/>
  <c r="AP16"/>
  <c r="AP10"/>
  <c r="E46" s="1"/>
  <c r="AJ33"/>
  <c r="AJ27"/>
  <c r="AS33"/>
  <c r="AS27"/>
  <c r="AO22"/>
  <c r="AO16"/>
  <c r="AO10"/>
  <c r="AK33"/>
  <c r="AK27"/>
  <c r="O33"/>
  <c r="AD33" s="1"/>
  <c r="T33" s="1"/>
  <c r="O27"/>
  <c r="AD27" s="1"/>
  <c r="T27" s="1"/>
  <c r="O22"/>
  <c r="AD22" s="1"/>
  <c r="T22" s="1"/>
  <c r="O16"/>
  <c r="AD16" s="1"/>
  <c r="T16" s="1"/>
  <c r="AQ10"/>
  <c r="AQ22"/>
  <c r="AT16"/>
  <c r="AP11"/>
  <c r="O11"/>
  <c r="AM11"/>
  <c r="U20"/>
  <c r="AK10"/>
  <c r="F43" s="1"/>
  <c r="AK22"/>
  <c r="AN16"/>
  <c r="AG10"/>
  <c r="F39" s="1"/>
  <c r="AG22"/>
  <c r="U22"/>
  <c r="U10"/>
  <c r="AH11"/>
  <c r="AO11"/>
  <c r="AS11"/>
  <c r="AH29"/>
  <c r="AH12"/>
  <c r="J8"/>
  <c r="J10"/>
  <c r="J21"/>
  <c r="X24"/>
  <c r="X25"/>
  <c r="U27"/>
  <c r="X28"/>
  <c r="AF33"/>
  <c r="AI33"/>
  <c r="AI27"/>
  <c r="AH28"/>
  <c r="AH24"/>
  <c r="AH22"/>
  <c r="AT33"/>
  <c r="AT27"/>
  <c r="AR33"/>
  <c r="AR27"/>
  <c r="AN11"/>
  <c r="AJ34"/>
  <c r="AJ22"/>
  <c r="AJ16"/>
  <c r="AJ10"/>
  <c r="E43" s="1"/>
  <c r="AS34"/>
  <c r="AS28"/>
  <c r="AS22"/>
  <c r="AS16"/>
  <c r="AS10"/>
  <c r="F47" s="1"/>
  <c r="AM33"/>
  <c r="AM27"/>
  <c r="AM21"/>
  <c r="AM15"/>
  <c r="AM9"/>
  <c r="AK21"/>
  <c r="O28"/>
  <c r="P34"/>
  <c r="P28"/>
  <c r="P21"/>
  <c r="AD19"/>
  <c r="T19" s="1"/>
  <c r="P15"/>
  <c r="AD15" s="1"/>
  <c r="T15" s="1"/>
  <c r="AK16"/>
  <c r="AN10"/>
  <c r="AN22"/>
  <c r="E45" s="1"/>
  <c r="AG16"/>
  <c r="AJ11"/>
  <c r="AR11"/>
  <c r="P11"/>
  <c r="F38" s="1"/>
  <c r="AH8"/>
  <c r="X21"/>
  <c r="Z33"/>
  <c r="U34"/>
  <c r="AG33"/>
  <c r="AG27"/>
  <c r="AF27"/>
  <c r="AF11"/>
  <c r="AH27"/>
  <c r="AH10"/>
  <c r="AP33"/>
  <c r="AP27"/>
  <c r="AL22"/>
  <c r="AL16"/>
  <c r="AL10"/>
  <c r="AU22"/>
  <c r="AU16"/>
  <c r="AU10"/>
  <c r="F48" s="1"/>
  <c r="AQ33"/>
  <c r="AQ27"/>
  <c r="AO33"/>
  <c r="AO27"/>
  <c r="AO21"/>
  <c r="AO15"/>
  <c r="F45" s="1"/>
  <c r="O10"/>
  <c r="AD10" s="1"/>
  <c r="T10" s="1"/>
  <c r="AD9" i="1"/>
  <c r="T9" s="1"/>
  <c r="V9" s="1"/>
  <c r="U9"/>
  <c r="X10"/>
  <c r="Y10" s="1"/>
  <c r="AE10"/>
  <c r="AF10" s="1"/>
  <c r="U10"/>
  <c r="U12"/>
  <c r="AL12"/>
  <c r="P12"/>
  <c r="AD12" s="1"/>
  <c r="T12" s="1"/>
  <c r="AR21"/>
  <c r="O21"/>
  <c r="AQ25"/>
  <c r="AR30"/>
  <c r="O30"/>
  <c r="AT34"/>
  <c r="AM27"/>
  <c r="AN27"/>
  <c r="J24"/>
  <c r="Z9"/>
  <c r="AQ9"/>
  <c r="AG18"/>
  <c r="AO18"/>
  <c r="AR27"/>
  <c r="O27"/>
  <c r="J11"/>
  <c r="J29"/>
  <c r="Z16"/>
  <c r="Z17"/>
  <c r="Z20"/>
  <c r="AG29"/>
  <c r="AF27"/>
  <c r="AF25"/>
  <c r="AF21"/>
  <c r="AF17"/>
  <c r="AI25"/>
  <c r="AI20"/>
  <c r="X27"/>
  <c r="X18"/>
  <c r="AT26"/>
  <c r="AT20"/>
  <c r="AR34"/>
  <c r="AR16"/>
  <c r="AR9"/>
  <c r="E47" s="1"/>
  <c r="AP26"/>
  <c r="AP21"/>
  <c r="AP16"/>
  <c r="AP11"/>
  <c r="E46" s="1"/>
  <c r="AN29"/>
  <c r="AN20"/>
  <c r="AN11"/>
  <c r="AL29"/>
  <c r="AL20"/>
  <c r="AL11"/>
  <c r="AJ9"/>
  <c r="E43" s="1"/>
  <c r="G43" s="1"/>
  <c r="AU29"/>
  <c r="AU20"/>
  <c r="AU11"/>
  <c r="AS9"/>
  <c r="AQ29"/>
  <c r="AQ21"/>
  <c r="AO34"/>
  <c r="AO26"/>
  <c r="AO20"/>
  <c r="AM26"/>
  <c r="AM21"/>
  <c r="AM9"/>
  <c r="F44" s="1"/>
  <c r="AK30"/>
  <c r="AK18"/>
  <c r="AK12"/>
  <c r="F43" s="1"/>
  <c r="O34"/>
  <c r="O29"/>
  <c r="AD29" s="1"/>
  <c r="T29" s="1"/>
  <c r="O25"/>
  <c r="AD25" s="1"/>
  <c r="T25" s="1"/>
  <c r="O20"/>
  <c r="U11"/>
  <c r="P34"/>
  <c r="P29"/>
  <c r="P26"/>
  <c r="P16"/>
  <c r="AD16" s="1"/>
  <c r="T16" s="1"/>
  <c r="P11"/>
  <c r="AD11" s="1"/>
  <c r="T11" s="1"/>
  <c r="P8"/>
  <c r="AG21"/>
  <c r="Z18"/>
  <c r="AU18"/>
  <c r="AH26"/>
  <c r="J27"/>
  <c r="AG16"/>
  <c r="AF34"/>
  <c r="AF26"/>
  <c r="AF16"/>
  <c r="AI26"/>
  <c r="AI21"/>
  <c r="AH34"/>
  <c r="AH18"/>
  <c r="AH16"/>
  <c r="AT21"/>
  <c r="AT8"/>
  <c r="AR29"/>
  <c r="AR11"/>
  <c r="AN21"/>
  <c r="AJ34"/>
  <c r="AJ29"/>
  <c r="AJ16"/>
  <c r="AJ11"/>
  <c r="AS34"/>
  <c r="AS29"/>
  <c r="AS16"/>
  <c r="AS11"/>
  <c r="AQ8"/>
  <c r="AO29"/>
  <c r="AM34"/>
  <c r="AM29"/>
  <c r="AM16"/>
  <c r="AM11"/>
  <c r="AK26"/>
  <c r="U29"/>
  <c r="O8"/>
  <c r="AD8" s="1"/>
  <c r="T8" s="1"/>
  <c r="V8" s="1"/>
  <c r="AQ16"/>
  <c r="AO21"/>
  <c r="Z34"/>
  <c r="AK34"/>
  <c r="AN18"/>
  <c r="AI18"/>
  <c r="AI8"/>
  <c r="AH20"/>
  <c r="AG12"/>
  <c r="AO12"/>
  <c r="AN16"/>
  <c r="AU21"/>
  <c r="AT25"/>
  <c r="AU30"/>
  <c r="U34"/>
  <c r="AQ34"/>
  <c r="AM18"/>
  <c r="AO9"/>
  <c r="AH12"/>
  <c r="E41" s="1"/>
  <c r="AH21"/>
  <c r="AH30"/>
  <c r="J33"/>
  <c r="J15"/>
  <c r="AN9"/>
  <c r="E45" s="1"/>
  <c r="G45" s="1"/>
  <c r="AL18"/>
  <c r="P18"/>
  <c r="AD18" s="1"/>
  <c r="T18" s="1"/>
  <c r="AU27"/>
  <c r="J20"/>
  <c r="U25"/>
  <c r="Z8"/>
  <c r="Z12"/>
  <c r="Z26"/>
  <c r="Z30"/>
  <c r="AG25"/>
  <c r="AG17"/>
  <c r="AG11"/>
  <c r="AF29"/>
  <c r="AF11"/>
  <c r="AF8"/>
  <c r="AI34"/>
  <c r="AI29"/>
  <c r="AI16"/>
  <c r="AI11"/>
  <c r="AT29"/>
  <c r="AT17"/>
  <c r="AT11"/>
  <c r="AR25"/>
  <c r="AP34"/>
  <c r="AP18"/>
  <c r="AL34"/>
  <c r="AL25"/>
  <c r="AL16"/>
  <c r="AL8"/>
  <c r="AJ30"/>
  <c r="AJ26"/>
  <c r="AJ21"/>
  <c r="AJ17"/>
  <c r="AJ12"/>
  <c r="AU25"/>
  <c r="AU16"/>
  <c r="AU8"/>
  <c r="AS30"/>
  <c r="AS26"/>
  <c r="AS21"/>
  <c r="AS17"/>
  <c r="AS12"/>
  <c r="AO8"/>
  <c r="F45" s="1"/>
  <c r="AM17"/>
  <c r="O17"/>
  <c r="AD25" i="15"/>
  <c r="T25" s="1"/>
  <c r="AD34"/>
  <c r="T34" s="1"/>
  <c r="AD17"/>
  <c r="T17" s="1"/>
  <c r="Z10"/>
  <c r="Z13"/>
  <c r="J17"/>
  <c r="Z22"/>
  <c r="U25"/>
  <c r="J26"/>
  <c r="AG28"/>
  <c r="AF25"/>
  <c r="AH32"/>
  <c r="AH20"/>
  <c r="AH17"/>
  <c r="AT28"/>
  <c r="AR31"/>
  <c r="AR10"/>
  <c r="AN25"/>
  <c r="AN10"/>
  <c r="AL28"/>
  <c r="AL10"/>
  <c r="AJ25"/>
  <c r="AJ13"/>
  <c r="AU25"/>
  <c r="AU10"/>
  <c r="AS25"/>
  <c r="AS13"/>
  <c r="AQ31"/>
  <c r="AO22"/>
  <c r="AO13"/>
  <c r="AK25"/>
  <c r="O28"/>
  <c r="AD18"/>
  <c r="T18" s="1"/>
  <c r="O10"/>
  <c r="P31"/>
  <c r="P28"/>
  <c r="P25"/>
  <c r="AD16"/>
  <c r="T16" s="1"/>
  <c r="P13"/>
  <c r="P10"/>
  <c r="AS23"/>
  <c r="X11"/>
  <c r="X23"/>
  <c r="Z28"/>
  <c r="AG31"/>
  <c r="AG19"/>
  <c r="AG13"/>
  <c r="AF31"/>
  <c r="AF16"/>
  <c r="AT22"/>
  <c r="AT13"/>
  <c r="E48" s="1"/>
  <c r="AR13"/>
  <c r="AP31"/>
  <c r="AP23"/>
  <c r="AN28"/>
  <c r="AN13"/>
  <c r="AL31"/>
  <c r="AL22"/>
  <c r="AL13"/>
  <c r="AS28"/>
  <c r="AS16"/>
  <c r="AQ23"/>
  <c r="AQ10"/>
  <c r="AO28"/>
  <c r="AO23"/>
  <c r="AM25"/>
  <c r="AM16"/>
  <c r="AM10"/>
  <c r="AK28"/>
  <c r="AK19"/>
  <c r="AK10"/>
  <c r="O31"/>
  <c r="AD31" s="1"/>
  <c r="T31" s="1"/>
  <c r="O23"/>
  <c r="U23" s="1"/>
  <c r="O13"/>
  <c r="AR14"/>
  <c r="AL23"/>
  <c r="O20"/>
  <c r="U20" s="1"/>
  <c r="AQ29"/>
  <c r="AN29"/>
  <c r="AR20"/>
  <c r="P20"/>
  <c r="AN24"/>
  <c r="AS29"/>
  <c r="AG17"/>
  <c r="AQ17"/>
  <c r="AR17"/>
  <c r="AH26"/>
  <c r="AG8"/>
  <c r="O8"/>
  <c r="U8" s="1"/>
  <c r="AK26"/>
  <c r="AH25"/>
  <c r="AI26"/>
  <c r="AL26"/>
  <c r="X10"/>
  <c r="X13"/>
  <c r="J15"/>
  <c r="U16"/>
  <c r="U18"/>
  <c r="Z25"/>
  <c r="AG32"/>
  <c r="AG25"/>
  <c r="AG20"/>
  <c r="AG14"/>
  <c r="AF32"/>
  <c r="AF28"/>
  <c r="AI31"/>
  <c r="AI25"/>
  <c r="AI19"/>
  <c r="AI13"/>
  <c r="AT31"/>
  <c r="AT23"/>
  <c r="AT16"/>
  <c r="AR34"/>
  <c r="AR25"/>
  <c r="AP34"/>
  <c r="AP25"/>
  <c r="AP10"/>
  <c r="AN31"/>
  <c r="AN19"/>
  <c r="AL24"/>
  <c r="AJ34"/>
  <c r="AJ28"/>
  <c r="AJ22"/>
  <c r="AJ16"/>
  <c r="AU28"/>
  <c r="AU20"/>
  <c r="AU13"/>
  <c r="AS31"/>
  <c r="AQ34"/>
  <c r="AO31"/>
  <c r="AO24"/>
  <c r="AO16"/>
  <c r="AK11"/>
  <c r="O24"/>
  <c r="AD24" s="1"/>
  <c r="T24" s="1"/>
  <c r="AK9" i="16"/>
  <c r="P32"/>
  <c r="AR12"/>
  <c r="AR20"/>
  <c r="AS12"/>
  <c r="AT12"/>
  <c r="AF9"/>
  <c r="AI28"/>
  <c r="AI9"/>
  <c r="AT28"/>
  <c r="AR28"/>
  <c r="AP16"/>
  <c r="AL28"/>
  <c r="AJ28"/>
  <c r="AM16"/>
  <c r="AK28"/>
  <c r="AN9"/>
  <c r="AL32"/>
  <c r="AU12"/>
  <c r="AP33"/>
  <c r="AK24"/>
  <c r="AN33"/>
  <c r="O21"/>
  <c r="U21" s="1"/>
  <c r="Z12"/>
  <c r="AS17"/>
  <c r="X11"/>
  <c r="Z16"/>
  <c r="AI33"/>
  <c r="AI12"/>
  <c r="AH28"/>
  <c r="AR33"/>
  <c r="AP28"/>
  <c r="AN28"/>
  <c r="AL33"/>
  <c r="AL12"/>
  <c r="AJ32"/>
  <c r="AU28"/>
  <c r="AS28"/>
  <c r="AQ28"/>
  <c r="AO16"/>
  <c r="AM19"/>
  <c r="AK31"/>
  <c r="AK11"/>
  <c r="O32"/>
  <c r="U32" s="1"/>
  <c r="P10"/>
  <c r="U17" i="15"/>
  <c r="AH9"/>
  <c r="AK9"/>
  <c r="AS14"/>
  <c r="P14"/>
  <c r="AR23"/>
  <c r="AH27"/>
  <c r="AK27"/>
  <c r="AS32"/>
  <c r="P32"/>
  <c r="AO11"/>
  <c r="AN11"/>
  <c r="AR11"/>
  <c r="P11"/>
  <c r="AD11" s="1"/>
  <c r="T11" s="1"/>
  <c r="AR29"/>
  <c r="P29"/>
  <c r="AR21"/>
  <c r="AF21"/>
  <c r="AQ21"/>
  <c r="AJ8"/>
  <c r="AO8"/>
  <c r="AL8"/>
  <c r="AG26"/>
  <c r="AQ26"/>
  <c r="AR26"/>
  <c r="P26"/>
  <c r="AD26" s="1"/>
  <c r="T26" s="1"/>
  <c r="U9"/>
  <c r="Z14"/>
  <c r="Z16"/>
  <c r="J18"/>
  <c r="Z19"/>
  <c r="Z21"/>
  <c r="Z23"/>
  <c r="U27"/>
  <c r="Z32"/>
  <c r="AG29"/>
  <c r="AG11"/>
  <c r="F39" s="1"/>
  <c r="AI21"/>
  <c r="AI16"/>
  <c r="AH31"/>
  <c r="AH23"/>
  <c r="J10"/>
  <c r="AH8"/>
  <c r="AT19"/>
  <c r="AR27"/>
  <c r="AR19"/>
  <c r="AP32"/>
  <c r="AP27"/>
  <c r="AP16"/>
  <c r="E46" s="1"/>
  <c r="AN32"/>
  <c r="AN23"/>
  <c r="AN14"/>
  <c r="AL19"/>
  <c r="AJ23"/>
  <c r="AJ19"/>
  <c r="AJ14"/>
  <c r="AJ9"/>
  <c r="AU29"/>
  <c r="AU23"/>
  <c r="AU8"/>
  <c r="AS27"/>
  <c r="AS9"/>
  <c r="AQ19"/>
  <c r="AM19"/>
  <c r="AK14"/>
  <c r="AK8"/>
  <c r="O32"/>
  <c r="O19"/>
  <c r="O14"/>
  <c r="P27"/>
  <c r="AD27" s="1"/>
  <c r="T27" s="1"/>
  <c r="P22"/>
  <c r="AD22" s="1"/>
  <c r="T22" s="1"/>
  <c r="P19"/>
  <c r="P9"/>
  <c r="AD9" s="1"/>
  <c r="T9" s="1"/>
  <c r="AD20"/>
  <c r="T20" s="1"/>
  <c r="AQ9"/>
  <c r="AL14"/>
  <c r="AF23"/>
  <c r="AF27"/>
  <c r="AQ27"/>
  <c r="AL32"/>
  <c r="O29"/>
  <c r="AQ11"/>
  <c r="AF11"/>
  <c r="AM11"/>
  <c r="AF29"/>
  <c r="AM29"/>
  <c r="O21"/>
  <c r="P21"/>
  <c r="AN21"/>
  <c r="AN8"/>
  <c r="Z8"/>
  <c r="AR8"/>
  <c r="P8"/>
  <c r="AU26"/>
  <c r="AJ26"/>
  <c r="AF26"/>
  <c r="AM26"/>
  <c r="AH16"/>
  <c r="Z9"/>
  <c r="J11"/>
  <c r="Z11"/>
  <c r="J13"/>
  <c r="U22"/>
  <c r="Z27"/>
  <c r="AG21"/>
  <c r="AG16"/>
  <c r="AF22"/>
  <c r="AI27"/>
  <c r="F41" s="1"/>
  <c r="AI22"/>
  <c r="AI9"/>
  <c r="AH29"/>
  <c r="AH19"/>
  <c r="AH14"/>
  <c r="AT32"/>
  <c r="AT14"/>
  <c r="AR22"/>
  <c r="AP22"/>
  <c r="AN16"/>
  <c r="AL27"/>
  <c r="AL21"/>
  <c r="AJ29"/>
  <c r="AU19"/>
  <c r="AU14"/>
  <c r="AU9"/>
  <c r="AS19"/>
  <c r="AQ22"/>
  <c r="AM27"/>
  <c r="AK22"/>
  <c r="AK16"/>
  <c r="O30" i="16"/>
  <c r="U30" s="1"/>
  <c r="X21"/>
  <c r="AD12"/>
  <c r="T12" s="1"/>
  <c r="AF18"/>
  <c r="AG27"/>
  <c r="J8"/>
  <c r="AH33"/>
  <c r="AH31"/>
  <c r="AM31"/>
  <c r="X33"/>
  <c r="AR11"/>
  <c r="J29"/>
  <c r="AN31"/>
  <c r="AO31"/>
  <c r="AK18"/>
  <c r="AJ26"/>
  <c r="AH12"/>
  <c r="P26"/>
  <c r="X15"/>
  <c r="AJ18"/>
  <c r="AH18"/>
  <c r="AO26"/>
  <c r="AH16"/>
  <c r="J16"/>
  <c r="J32"/>
  <c r="AI18"/>
  <c r="AR15"/>
  <c r="AP22"/>
  <c r="X12"/>
  <c r="AG22"/>
  <c r="AU22"/>
  <c r="AM14"/>
  <c r="AN27"/>
  <c r="AK15"/>
  <c r="AH24"/>
  <c r="AR8"/>
  <c r="Z31"/>
  <c r="AT31"/>
  <c r="AT14"/>
  <c r="AQ22"/>
  <c r="AM30"/>
  <c r="O22"/>
  <c r="U22" s="1"/>
  <c r="AG18"/>
  <c r="AQ18"/>
  <c r="AR26"/>
  <c r="J23"/>
  <c r="AF22"/>
  <c r="AJ22"/>
  <c r="AM22"/>
  <c r="AH9"/>
  <c r="Z18"/>
  <c r="AN18"/>
  <c r="Z27"/>
  <c r="O26"/>
  <c r="AD26" s="1"/>
  <c r="T26" s="1"/>
  <c r="AU30"/>
  <c r="AG11"/>
  <c r="P11"/>
  <c r="AI26"/>
  <c r="AK30"/>
  <c r="Z22"/>
  <c r="AG31"/>
  <c r="AF30"/>
  <c r="AI30"/>
  <c r="AI22"/>
  <c r="AH32"/>
  <c r="AT32"/>
  <c r="AT22"/>
  <c r="AR31"/>
  <c r="AR18"/>
  <c r="AP31"/>
  <c r="AN32"/>
  <c r="AN22"/>
  <c r="AL31"/>
  <c r="AL18"/>
  <c r="AJ11"/>
  <c r="AU31"/>
  <c r="AS31"/>
  <c r="AS18"/>
  <c r="AO18"/>
  <c r="AK32"/>
  <c r="O27"/>
  <c r="U27" s="1"/>
  <c r="AG9"/>
  <c r="AQ9"/>
  <c r="AT18"/>
  <c r="AF23"/>
  <c r="AQ27"/>
  <c r="O20"/>
  <c r="AS24"/>
  <c r="AU24"/>
  <c r="AP12"/>
  <c r="AH25"/>
  <c r="AM11"/>
  <c r="AM20"/>
  <c r="AQ24"/>
  <c r="AO12"/>
  <c r="AG12"/>
  <c r="AQ12"/>
  <c r="AT30"/>
  <c r="Z9"/>
  <c r="X17"/>
  <c r="Z20"/>
  <c r="AG32"/>
  <c r="AG16"/>
  <c r="AF31"/>
  <c r="AF27"/>
  <c r="AF20"/>
  <c r="AF11"/>
  <c r="AI31"/>
  <c r="AI24"/>
  <c r="AI16"/>
  <c r="AH22"/>
  <c r="AR22"/>
  <c r="AR9"/>
  <c r="AP18"/>
  <c r="AP8"/>
  <c r="AL22"/>
  <c r="AJ31"/>
  <c r="AJ16"/>
  <c r="AU32"/>
  <c r="AU18"/>
  <c r="AU9"/>
  <c r="AS22"/>
  <c r="AQ31"/>
  <c r="AQ16"/>
  <c r="AO22"/>
  <c r="AO9"/>
  <c r="AM28"/>
  <c r="AM18"/>
  <c r="AM9"/>
  <c r="AK22"/>
  <c r="O28"/>
  <c r="U28" s="1"/>
  <c r="O18"/>
  <c r="U18" s="1"/>
  <c r="AI34"/>
  <c r="AH34"/>
  <c r="AD16"/>
  <c r="T16" s="1"/>
  <c r="AD32"/>
  <c r="T32" s="1"/>
  <c r="X30"/>
  <c r="AH30"/>
  <c r="J10"/>
  <c r="J26"/>
  <c r="Z26"/>
  <c r="Z34"/>
  <c r="AF29"/>
  <c r="AF26"/>
  <c r="X28"/>
  <c r="AH26"/>
  <c r="J24"/>
  <c r="AH17"/>
  <c r="AP23"/>
  <c r="AJ29"/>
  <c r="AL14"/>
  <c r="P14"/>
  <c r="AT27"/>
  <c r="P30"/>
  <c r="AM32"/>
  <c r="O17"/>
  <c r="AO17"/>
  <c r="AQ20"/>
  <c r="AN11"/>
  <c r="AP30"/>
  <c r="Z8"/>
  <c r="AS11"/>
  <c r="AH15"/>
  <c r="AS20"/>
  <c r="Z24"/>
  <c r="AN24"/>
  <c r="AQ17"/>
  <c r="AJ8"/>
  <c r="AN26"/>
  <c r="AG26"/>
  <c r="AL17"/>
  <c r="AS26"/>
  <c r="AG30"/>
  <c r="AQ30"/>
  <c r="Z11"/>
  <c r="Z14"/>
  <c r="Z17"/>
  <c r="J19"/>
  <c r="J28"/>
  <c r="Z29"/>
  <c r="AG14"/>
  <c r="AF17"/>
  <c r="AF14"/>
  <c r="AI32"/>
  <c r="AI20"/>
  <c r="AI11"/>
  <c r="AT26"/>
  <c r="AT17"/>
  <c r="AT8"/>
  <c r="AR27"/>
  <c r="AP32"/>
  <c r="AP26"/>
  <c r="AP17"/>
  <c r="AL30"/>
  <c r="AJ30"/>
  <c r="AJ15"/>
  <c r="AU27"/>
  <c r="AO32"/>
  <c r="AO24"/>
  <c r="AM24"/>
  <c r="AK34"/>
  <c r="AK26"/>
  <c r="O14"/>
  <c r="P27"/>
  <c r="AD9"/>
  <c r="T9" s="1"/>
  <c r="AS34"/>
  <c r="AQ34"/>
  <c r="AO34"/>
  <c r="AS14"/>
  <c r="AD20"/>
  <c r="T20" s="1"/>
  <c r="AQ26"/>
  <c r="AM26"/>
  <c r="AG23"/>
  <c r="AH10"/>
  <c r="AJ20"/>
  <c r="AJ14"/>
  <c r="AU26"/>
  <c r="AQ14"/>
  <c r="AO23"/>
  <c r="AK14"/>
  <c r="U20"/>
  <c r="U26"/>
  <c r="AR14"/>
  <c r="AM23"/>
  <c r="AH27"/>
  <c r="AK27"/>
  <c r="AS32"/>
  <c r="O11"/>
  <c r="AO11"/>
  <c r="AQ11"/>
  <c r="AP24"/>
  <c r="AR30"/>
  <c r="AG20"/>
  <c r="AL11"/>
  <c r="AL20"/>
  <c r="AT24"/>
  <c r="AM29"/>
  <c r="AO30"/>
  <c r="AS30"/>
  <c r="AN17"/>
  <c r="AG17"/>
  <c r="P8"/>
  <c r="AR17"/>
  <c r="P17"/>
  <c r="Z30"/>
  <c r="Z32"/>
  <c r="J27"/>
  <c r="X25"/>
  <c r="AH23"/>
  <c r="J18"/>
  <c r="AH14"/>
  <c r="AT20"/>
  <c r="AT11"/>
  <c r="AP34"/>
  <c r="AP27"/>
  <c r="AP11"/>
  <c r="AN19"/>
  <c r="AJ24"/>
  <c r="AU20"/>
  <c r="AO27"/>
  <c r="O31"/>
  <c r="O24"/>
  <c r="AD24" s="1"/>
  <c r="T24" s="1"/>
  <c r="O15"/>
  <c r="U15" s="1"/>
  <c r="P25"/>
  <c r="AD25" s="1"/>
  <c r="T25" s="1"/>
  <c r="U13"/>
  <c r="AR23"/>
  <c r="AO8"/>
  <c r="AQ29"/>
  <c r="AP15"/>
  <c r="X9"/>
  <c r="Z15"/>
  <c r="AT15"/>
  <c r="AR29"/>
  <c r="P29"/>
  <c r="AQ8"/>
  <c r="AS21"/>
  <c r="AL8"/>
  <c r="AF21"/>
  <c r="AQ21"/>
  <c r="J13"/>
  <c r="X20"/>
  <c r="Z23"/>
  <c r="AG13"/>
  <c r="AI29"/>
  <c r="AI15"/>
  <c r="AH19"/>
  <c r="AH8"/>
  <c r="AT19"/>
  <c r="AT13"/>
  <c r="AR34"/>
  <c r="AR19"/>
  <c r="AR13"/>
  <c r="AN34"/>
  <c r="AL34"/>
  <c r="AJ23"/>
  <c r="AJ19"/>
  <c r="AS13"/>
  <c r="AQ23"/>
  <c r="AO15"/>
  <c r="AK8"/>
  <c r="O19"/>
  <c r="P21"/>
  <c r="AD21" s="1"/>
  <c r="T21" s="1"/>
  <c r="AS23"/>
  <c r="P23"/>
  <c r="O29"/>
  <c r="AU15"/>
  <c r="AR21"/>
  <c r="AG29"/>
  <c r="AF15"/>
  <c r="AQ15"/>
  <c r="AS29"/>
  <c r="AO21"/>
  <c r="AN8"/>
  <c r="AI8"/>
  <c r="AF8"/>
  <c r="AM8"/>
  <c r="Z21"/>
  <c r="AT21"/>
  <c r="J14"/>
  <c r="J31"/>
  <c r="AD33"/>
  <c r="T33" s="1"/>
  <c r="AG34"/>
  <c r="AG25"/>
  <c r="AF34"/>
  <c r="AF10"/>
  <c r="AI27"/>
  <c r="AI13"/>
  <c r="X31"/>
  <c r="AH29"/>
  <c r="X22"/>
  <c r="AH20"/>
  <c r="AH11"/>
  <c r="AT34"/>
  <c r="AT10"/>
  <c r="AP29"/>
  <c r="AP25"/>
  <c r="AP19"/>
  <c r="AP14"/>
  <c r="AN13"/>
  <c r="AL25"/>
  <c r="AL19"/>
  <c r="AL13"/>
  <c r="AJ34"/>
  <c r="AJ25"/>
  <c r="AJ21"/>
  <c r="AU34"/>
  <c r="AU23"/>
  <c r="AU13"/>
  <c r="AU8"/>
  <c r="AS27"/>
  <c r="AQ19"/>
  <c r="AQ10"/>
  <c r="AO13"/>
  <c r="AM27"/>
  <c r="AM21"/>
  <c r="AM15"/>
  <c r="AK29"/>
  <c r="AK23"/>
  <c r="O34"/>
  <c r="O23"/>
  <c r="AD23" s="1"/>
  <c r="T23" s="1"/>
  <c r="O10"/>
  <c r="P34"/>
  <c r="P19"/>
  <c r="P15"/>
  <c r="P13"/>
  <c r="AD13" s="1"/>
  <c r="T13" s="1"/>
  <c r="AL23"/>
  <c r="O8"/>
  <c r="U8" s="1"/>
  <c r="AO29"/>
  <c r="AS15"/>
  <c r="AN29"/>
  <c r="AP21"/>
  <c r="AG15"/>
  <c r="AN15"/>
  <c r="AL29"/>
  <c r="AG8"/>
  <c r="AH21"/>
  <c r="AK21"/>
  <c r="Z13"/>
  <c r="Z19"/>
  <c r="J22"/>
  <c r="AG19"/>
  <c r="AG10"/>
  <c r="AF19"/>
  <c r="AI23"/>
  <c r="AI19"/>
  <c r="AI14"/>
  <c r="AI10"/>
  <c r="AH13"/>
  <c r="AT29"/>
  <c r="AT23"/>
  <c r="AR25"/>
  <c r="AR10"/>
  <c r="AP10"/>
  <c r="AN14"/>
  <c r="AL27"/>
  <c r="AJ13"/>
  <c r="AU25"/>
  <c r="AU19"/>
  <c r="AU14"/>
  <c r="AS19"/>
  <c r="AS10"/>
  <c r="AQ13"/>
  <c r="AO25"/>
  <c r="AO19"/>
  <c r="AK13"/>
  <c r="E38" i="1"/>
  <c r="AD26"/>
  <c r="T26" s="1"/>
  <c r="E43" i="5" l="1"/>
  <c r="E48"/>
  <c r="G48" s="1"/>
  <c r="AD32"/>
  <c r="T32" s="1"/>
  <c r="AD27"/>
  <c r="T27" s="1"/>
  <c r="U27"/>
  <c r="F45"/>
  <c r="F38"/>
  <c r="F41"/>
  <c r="G41" s="1"/>
  <c r="U15"/>
  <c r="AD15"/>
  <c r="T15" s="1"/>
  <c r="AD8"/>
  <c r="T8" s="1"/>
  <c r="E38"/>
  <c r="E46"/>
  <c r="G46" s="1"/>
  <c r="F44"/>
  <c r="G44" s="1"/>
  <c r="F39"/>
  <c r="G39" s="1"/>
  <c r="E47"/>
  <c r="G47" s="1"/>
  <c r="E45"/>
  <c r="G45" s="1"/>
  <c r="AD20"/>
  <c r="T20" s="1"/>
  <c r="F51" i="7"/>
  <c r="F52"/>
  <c r="G43"/>
  <c r="G42" s="1"/>
  <c r="AD12"/>
  <c r="T12" s="1"/>
  <c r="AD28"/>
  <c r="T28" s="1"/>
  <c r="U28"/>
  <c r="E38"/>
  <c r="G43" i="8"/>
  <c r="G46"/>
  <c r="G45"/>
  <c r="AD24"/>
  <c r="T24" s="1"/>
  <c r="E41"/>
  <c r="G41" s="1"/>
  <c r="F43"/>
  <c r="U19"/>
  <c r="AD19"/>
  <c r="T19" s="1"/>
  <c r="F48"/>
  <c r="G48" s="1"/>
  <c r="AD15"/>
  <c r="T15" s="1"/>
  <c r="F38"/>
  <c r="AD28"/>
  <c r="T28" s="1"/>
  <c r="U28"/>
  <c r="E38"/>
  <c r="F51" i="9"/>
  <c r="F52"/>
  <c r="F49"/>
  <c r="G43"/>
  <c r="E42"/>
  <c r="G46"/>
  <c r="G39"/>
  <c r="F45"/>
  <c r="F42" s="1"/>
  <c r="E44"/>
  <c r="G44" s="1"/>
  <c r="G47"/>
  <c r="E48"/>
  <c r="G48" s="1"/>
  <c r="AD23"/>
  <c r="T23" s="1"/>
  <c r="F47"/>
  <c r="U23"/>
  <c r="G38"/>
  <c r="G51" s="1"/>
  <c r="E52"/>
  <c r="E49"/>
  <c r="E51"/>
  <c r="AD13"/>
  <c r="T13" s="1"/>
  <c r="U13"/>
  <c r="E45"/>
  <c r="G44" i="10"/>
  <c r="F52"/>
  <c r="F51"/>
  <c r="AD23"/>
  <c r="T23" s="1"/>
  <c r="AD13"/>
  <c r="T13" s="1"/>
  <c r="E38"/>
  <c r="U13"/>
  <c r="G42"/>
  <c r="AD34"/>
  <c r="T34" s="1"/>
  <c r="U34"/>
  <c r="E52" i="11"/>
  <c r="E51"/>
  <c r="U25"/>
  <c r="AD25"/>
  <c r="T25" s="1"/>
  <c r="F41"/>
  <c r="U12"/>
  <c r="E43"/>
  <c r="F45"/>
  <c r="G45" s="1"/>
  <c r="F48"/>
  <c r="G48" s="1"/>
  <c r="E41"/>
  <c r="E39"/>
  <c r="G39" s="1"/>
  <c r="U17"/>
  <c r="E47"/>
  <c r="G47" s="1"/>
  <c r="E44"/>
  <c r="G44" s="1"/>
  <c r="F46"/>
  <c r="G46" s="1"/>
  <c r="AD12"/>
  <c r="T12" s="1"/>
  <c r="F38"/>
  <c r="U23"/>
  <c r="G46" i="12"/>
  <c r="G43"/>
  <c r="E48"/>
  <c r="F38"/>
  <c r="E38"/>
  <c r="F46"/>
  <c r="F48"/>
  <c r="E47"/>
  <c r="G47" s="1"/>
  <c r="F45"/>
  <c r="AD19"/>
  <c r="T19" s="1"/>
  <c r="U19"/>
  <c r="F39"/>
  <c r="E45"/>
  <c r="G45" s="1"/>
  <c r="F44"/>
  <c r="U31"/>
  <c r="U10"/>
  <c r="E39"/>
  <c r="E44"/>
  <c r="G44" s="1"/>
  <c r="AD8"/>
  <c r="T8" s="1"/>
  <c r="G47" i="13"/>
  <c r="G48"/>
  <c r="F46"/>
  <c r="E39"/>
  <c r="F45"/>
  <c r="G45" s="1"/>
  <c r="U25"/>
  <c r="F48"/>
  <c r="F39"/>
  <c r="E44"/>
  <c r="G44" s="1"/>
  <c r="U34"/>
  <c r="F47"/>
  <c r="AD12"/>
  <c r="T12" s="1"/>
  <c r="E38"/>
  <c r="AD8"/>
  <c r="T8" s="1"/>
  <c r="F43"/>
  <c r="U20"/>
  <c r="F41"/>
  <c r="U30"/>
  <c r="E41"/>
  <c r="G41" s="1"/>
  <c r="E46"/>
  <c r="U8"/>
  <c r="F38"/>
  <c r="AD10"/>
  <c r="T10" s="1"/>
  <c r="G46" i="14"/>
  <c r="F51"/>
  <c r="F52"/>
  <c r="G43"/>
  <c r="G45"/>
  <c r="AD11"/>
  <c r="T11" s="1"/>
  <c r="U11"/>
  <c r="E41"/>
  <c r="G41" s="1"/>
  <c r="F44"/>
  <c r="E38"/>
  <c r="F46"/>
  <c r="AD28"/>
  <c r="T28" s="1"/>
  <c r="U28"/>
  <c r="E44"/>
  <c r="G44" s="1"/>
  <c r="E47"/>
  <c r="G47" s="1"/>
  <c r="U33"/>
  <c r="U16"/>
  <c r="AE8" i="1"/>
  <c r="AG8" s="1"/>
  <c r="F39" s="1"/>
  <c r="X8"/>
  <c r="Y8" s="1"/>
  <c r="F38"/>
  <c r="G38" s="1"/>
  <c r="E49" s="1"/>
  <c r="E42" s="1"/>
  <c r="U8"/>
  <c r="AD27"/>
  <c r="T27" s="1"/>
  <c r="U27"/>
  <c r="F46"/>
  <c r="G46" s="1"/>
  <c r="E48"/>
  <c r="U17"/>
  <c r="AD17"/>
  <c r="T17" s="1"/>
  <c r="AD20"/>
  <c r="T20" s="1"/>
  <c r="U20"/>
  <c r="AE9"/>
  <c r="AF9" s="1"/>
  <c r="E39" s="1"/>
  <c r="G39" s="1"/>
  <c r="X9"/>
  <c r="Y9" s="1"/>
  <c r="F48"/>
  <c r="E44"/>
  <c r="G44" s="1"/>
  <c r="U30"/>
  <c r="AD30"/>
  <c r="T30" s="1"/>
  <c r="AD34"/>
  <c r="T34" s="1"/>
  <c r="F47"/>
  <c r="G47" s="1"/>
  <c r="AD21"/>
  <c r="T21" s="1"/>
  <c r="U21"/>
  <c r="F41"/>
  <c r="G41" s="1"/>
  <c r="U13" i="15"/>
  <c r="AD13"/>
  <c r="T13" s="1"/>
  <c r="AD10"/>
  <c r="T10" s="1"/>
  <c r="U10"/>
  <c r="AD28"/>
  <c r="T28" s="1"/>
  <c r="U28"/>
  <c r="AD23"/>
  <c r="T23" s="1"/>
  <c r="E39"/>
  <c r="G39" s="1"/>
  <c r="U31"/>
  <c r="U24"/>
  <c r="F44"/>
  <c r="AD22" i="16"/>
  <c r="T22" s="1"/>
  <c r="U14" i="15"/>
  <c r="AD14"/>
  <c r="T14" s="1"/>
  <c r="AD21"/>
  <c r="T21" s="1"/>
  <c r="U21"/>
  <c r="U32"/>
  <c r="AD32"/>
  <c r="T32" s="1"/>
  <c r="E44"/>
  <c r="G44" s="1"/>
  <c r="E45"/>
  <c r="F43"/>
  <c r="F47"/>
  <c r="F46"/>
  <c r="G46" s="1"/>
  <c r="E41"/>
  <c r="G41" s="1"/>
  <c r="E43"/>
  <c r="F38"/>
  <c r="AD8"/>
  <c r="T8" s="1"/>
  <c r="AD29"/>
  <c r="T29" s="1"/>
  <c r="U29"/>
  <c r="AD19"/>
  <c r="T19" s="1"/>
  <c r="U19"/>
  <c r="E47"/>
  <c r="F48"/>
  <c r="G48" s="1"/>
  <c r="F45"/>
  <c r="E38"/>
  <c r="AD30" i="16"/>
  <c r="T30" s="1"/>
  <c r="AD28"/>
  <c r="T28" s="1"/>
  <c r="AD11"/>
  <c r="T11" s="1"/>
  <c r="AD27"/>
  <c r="T27" s="1"/>
  <c r="AD18"/>
  <c r="T18" s="1"/>
  <c r="AD15"/>
  <c r="T15" s="1"/>
  <c r="AD29"/>
  <c r="T29" s="1"/>
  <c r="U31"/>
  <c r="AD31"/>
  <c r="T31" s="1"/>
  <c r="U17"/>
  <c r="AD17"/>
  <c r="T17" s="1"/>
  <c r="F47"/>
  <c r="E46"/>
  <c r="U24"/>
  <c r="AD14"/>
  <c r="T14" s="1"/>
  <c r="U14"/>
  <c r="E43"/>
  <c r="E47"/>
  <c r="U23"/>
  <c r="E48"/>
  <c r="U11"/>
  <c r="AD19"/>
  <c r="T19" s="1"/>
  <c r="U19"/>
  <c r="AD34"/>
  <c r="T34" s="1"/>
  <c r="E39"/>
  <c r="F46"/>
  <c r="F45"/>
  <c r="AD8"/>
  <c r="T8" s="1"/>
  <c r="E38"/>
  <c r="F39"/>
  <c r="F44"/>
  <c r="U34"/>
  <c r="F38"/>
  <c r="AD10"/>
  <c r="T10" s="1"/>
  <c r="U10"/>
  <c r="F48"/>
  <c r="G48" s="1"/>
  <c r="E45"/>
  <c r="U29"/>
  <c r="E41"/>
  <c r="E44"/>
  <c r="F41"/>
  <c r="F43"/>
  <c r="F52" i="5" l="1"/>
  <c r="F51"/>
  <c r="E52"/>
  <c r="E51"/>
  <c r="G38"/>
  <c r="G51" s="1"/>
  <c r="G43"/>
  <c r="G42" s="1"/>
  <c r="E52" i="7"/>
  <c r="E51"/>
  <c r="G38"/>
  <c r="F51" i="8"/>
  <c r="F52"/>
  <c r="F49"/>
  <c r="G42"/>
  <c r="E52"/>
  <c r="E51"/>
  <c r="E49"/>
  <c r="E42" s="1"/>
  <c r="E50" s="1"/>
  <c r="G38"/>
  <c r="G51" s="1"/>
  <c r="F42"/>
  <c r="F50" s="1"/>
  <c r="G45" i="9"/>
  <c r="G42" s="1"/>
  <c r="G38" i="10"/>
  <c r="E51"/>
  <c r="E52"/>
  <c r="G43" i="11"/>
  <c r="G42" s="1"/>
  <c r="F51"/>
  <c r="F52"/>
  <c r="G38"/>
  <c r="G41"/>
  <c r="G48" i="12"/>
  <c r="G42" s="1"/>
  <c r="E52"/>
  <c r="E51"/>
  <c r="G38"/>
  <c r="G51" s="1"/>
  <c r="G39"/>
  <c r="F51"/>
  <c r="F49"/>
  <c r="F42" s="1"/>
  <c r="F52"/>
  <c r="F52" i="13"/>
  <c r="F51"/>
  <c r="G46"/>
  <c r="G39"/>
  <c r="G43"/>
  <c r="E51"/>
  <c r="G38"/>
  <c r="G51" s="1"/>
  <c r="E52"/>
  <c r="E51" i="14"/>
  <c r="E49"/>
  <c r="G38"/>
  <c r="E52"/>
  <c r="G42"/>
  <c r="E42"/>
  <c r="G42" i="1"/>
  <c r="E50" s="1"/>
  <c r="E51" s="1"/>
  <c r="E52" s="1"/>
  <c r="G48"/>
  <c r="F52"/>
  <c r="F51"/>
  <c r="G47" i="15"/>
  <c r="G45"/>
  <c r="E51"/>
  <c r="G38"/>
  <c r="G51" s="1"/>
  <c r="E52"/>
  <c r="G43"/>
  <c r="F51"/>
  <c r="F52"/>
  <c r="G43" i="16"/>
  <c r="G46"/>
  <c r="G47"/>
  <c r="G41"/>
  <c r="F52"/>
  <c r="F51"/>
  <c r="E51"/>
  <c r="G38"/>
  <c r="G51" s="1"/>
  <c r="E52"/>
  <c r="G44"/>
  <c r="G45"/>
  <c r="G39"/>
  <c r="F49" i="1"/>
  <c r="F42" s="1"/>
  <c r="F49" i="5" l="1"/>
  <c r="F42" s="1"/>
  <c r="F50" s="1"/>
  <c r="E49"/>
  <c r="E42" s="1"/>
  <c r="E50" s="1"/>
  <c r="G51" i="7"/>
  <c r="F49"/>
  <c r="F42" s="1"/>
  <c r="F50" s="1"/>
  <c r="E49"/>
  <c r="E42" s="1"/>
  <c r="E50" s="1"/>
  <c r="E50" i="9"/>
  <c r="F50"/>
  <c r="G51" i="10"/>
  <c r="F49"/>
  <c r="F42" s="1"/>
  <c r="F50" s="1"/>
  <c r="E49"/>
  <c r="E42" s="1"/>
  <c r="E50" s="1"/>
  <c r="G51" i="11"/>
  <c r="E49"/>
  <c r="E42" s="1"/>
  <c r="E50" s="1"/>
  <c r="F49"/>
  <c r="F42" s="1"/>
  <c r="F50" s="1"/>
  <c r="F50" i="12"/>
  <c r="E49"/>
  <c r="E42" s="1"/>
  <c r="E50" s="1"/>
  <c r="E49" i="13"/>
  <c r="E42" s="1"/>
  <c r="E50" s="1"/>
  <c r="G42"/>
  <c r="F49"/>
  <c r="F42" s="1"/>
  <c r="E50" i="14"/>
  <c r="G51"/>
  <c r="F49"/>
  <c r="F42" s="1"/>
  <c r="F50" s="1"/>
  <c r="G51" i="1"/>
  <c r="F50"/>
  <c r="G42" i="15"/>
  <c r="F49"/>
  <c r="F42" s="1"/>
  <c r="F50" s="1"/>
  <c r="E49"/>
  <c r="E42" s="1"/>
  <c r="G42" i="16"/>
  <c r="E49"/>
  <c r="E42" s="1"/>
  <c r="F49"/>
  <c r="F42" s="1"/>
  <c r="F50" i="13" l="1"/>
  <c r="E50" i="15"/>
  <c r="E50" i="16"/>
  <c r="F50"/>
</calcChain>
</file>

<file path=xl/comments1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Claudiney</author>
  </authors>
  <commentList>
    <comment ref="A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Dia da 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>
      <text>
        <r>
          <rPr>
            <sz val="8"/>
            <color indexed="81"/>
            <rFont val="Tahoma"/>
            <family val="2"/>
          </rPr>
          <t xml:space="preserve">Valor a ser debitado somente se o valor do IR acumulado no mês for </t>
        </r>
        <r>
          <rPr>
            <u/>
            <sz val="8"/>
            <color indexed="81"/>
            <rFont val="Tahoma"/>
            <family val="2"/>
          </rPr>
          <t>maior</t>
        </r>
        <r>
          <rPr>
            <sz val="8"/>
            <color indexed="81"/>
            <rFont val="Tahoma"/>
            <family val="2"/>
          </rPr>
          <t xml:space="preserve"> do que </t>
        </r>
        <r>
          <rPr>
            <b/>
            <sz val="8"/>
            <color indexed="10"/>
            <rFont val="Tahoma"/>
            <family val="2"/>
          </rPr>
          <t>R$ 1,00,</t>
        </r>
        <r>
          <rPr>
            <sz val="8"/>
            <color indexed="81"/>
            <rFont val="Tahoma"/>
            <family val="2"/>
          </rPr>
          <t xml:space="preserve"> onde a a</t>
        </r>
        <r>
          <rPr>
            <sz val="8"/>
            <color indexed="81"/>
            <rFont val="Tahoma"/>
            <family val="2"/>
          </rPr>
          <t xml:space="preserve">líquota = 0,005% sobre o valor da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No caso de ter havido </t>
        </r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(compra e venda das mesmas ações, no mesmo dia), a alíquota é de 1% sobre o valor da </t>
        </r>
        <r>
          <rPr>
            <b/>
            <sz val="8"/>
            <color indexed="10"/>
            <rFont val="Tahoma"/>
            <family val="2"/>
          </rPr>
          <t>VENDA.</t>
        </r>
      </text>
    </comment>
    <comment ref="Z6" authorId="0">
      <text>
        <r>
          <rPr>
            <i/>
            <sz val="8"/>
            <color indexed="81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é comprar e vender as mesmas ações no mesmo dia, no mesmo pregão. Neste caso, incidirá IRRF de 1% na respectiva coluna.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6" authorId="0">
      <text>
        <r>
          <rPr>
            <sz val="8"/>
            <color indexed="81"/>
            <rFont val="Tahoma"/>
            <family val="2"/>
          </rPr>
          <t xml:space="preserve">Marcar o quadrinho quando a operação for debitada </t>
        </r>
        <r>
          <rPr>
            <b/>
            <sz val="8"/>
            <color indexed="10"/>
            <rFont val="Tahoma"/>
            <family val="2"/>
          </rPr>
          <t>E</t>
        </r>
        <r>
          <rPr>
            <sz val="8"/>
            <color indexed="81"/>
            <rFont val="Tahoma"/>
            <family val="2"/>
          </rPr>
          <t xml:space="preserve"> creditada em conta INVESTIMENTO.
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Preço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na bolsa. Quando, em uma mesma operação, houver várias compras fracionadas por preços diferentes, o preço será lançado pela média ponderada. Para verificar as ações consideradas verificar a nota de corretagem correspondente.
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Resultado da multiplicação da quantidade de ações </t>
        </r>
        <r>
          <rPr>
            <b/>
            <sz val="8"/>
            <color indexed="10"/>
            <rFont val="Tahoma"/>
            <family val="2"/>
          </rPr>
          <t xml:space="preserve">COMPRADAS 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Valor da operação + corretagem + emolumentos + taxa de liquidação.
</t>
        </r>
      </text>
    </comment>
    <comment ref="N7" authorId="0">
      <text>
        <r>
          <rPr>
            <sz val="8"/>
            <color indexed="81"/>
            <rFont val="Tahoma"/>
            <family val="2"/>
          </rPr>
          <t xml:space="preserve">Preço  </t>
        </r>
        <r>
          <rPr>
            <b/>
            <sz val="8"/>
            <color indexed="10"/>
            <rFont val="Tahoma"/>
            <family val="2"/>
          </rPr>
          <t>VENDIDO</t>
        </r>
        <r>
          <rPr>
            <sz val="8"/>
            <color indexed="81"/>
            <rFont val="Tahoma"/>
            <family val="2"/>
          </rPr>
          <t xml:space="preserve">  na bolsa.Quando, em uma mesma operação, houver várias VENDAS fracionadas por preços diferentes, o preço será lançado pela média ponderada. Para verificar as ações consideradas verificar a nota de corretagem correspondente.
</t>
        </r>
      </text>
    </comment>
    <comment ref="O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(compra e venda das mesmas ações no mesmo dia). Resultado da multiplicação da quantidade de ações </t>
        </r>
        <r>
          <rPr>
            <b/>
            <sz val="8"/>
            <color indexed="10"/>
            <rFont val="Tahoma"/>
            <family val="2"/>
          </rPr>
          <t>VENDIDAS</t>
        </r>
        <r>
          <rPr>
            <sz val="8"/>
            <color indexed="81"/>
            <rFont val="Tahoma"/>
            <family val="2"/>
          </rPr>
          <t xml:space="preserve"> e o seu preço de </t>
        </r>
        <r>
          <rPr>
            <b/>
            <sz val="8"/>
            <color indexed="10"/>
            <rFont val="Tahoma"/>
            <family val="2"/>
          </rPr>
          <t>VENDA.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7" authorId="0">
      <text>
        <r>
          <rPr>
            <sz val="8"/>
            <color indexed="81"/>
            <rFont val="Tahoma"/>
            <family val="2"/>
          </rPr>
          <t xml:space="preserve">Taxa cobrada pela </t>
        </r>
        <r>
          <rPr>
            <b/>
            <sz val="8"/>
            <color indexed="10"/>
            <rFont val="Tahoma"/>
            <family val="2"/>
          </rPr>
          <t>CORRETORA</t>
        </r>
        <r>
          <rPr>
            <sz val="8"/>
            <color indexed="81"/>
            <rFont val="Tahoma"/>
            <family val="2"/>
          </rPr>
          <t xml:space="preserve"> para, neste caso, </t>
        </r>
        <r>
          <rPr>
            <u/>
            <sz val="8"/>
            <color indexed="81"/>
            <rFont val="Tahoma"/>
            <family val="2"/>
          </rPr>
          <t>comprar</t>
        </r>
        <r>
          <rPr>
            <sz val="8"/>
            <color indexed="81"/>
            <rFont val="Tahoma"/>
            <family val="2"/>
          </rPr>
          <t xml:space="preserve"> as ações</t>
        </r>
        <r>
          <rPr>
            <b/>
            <sz val="8"/>
            <color indexed="81"/>
            <rFont val="Tahoma"/>
            <family val="2"/>
          </rPr>
          <t>.</t>
        </r>
        <r>
          <rPr>
            <sz val="8"/>
            <color indexed="81"/>
            <rFont val="Tahoma"/>
            <family val="2"/>
          </rPr>
          <t xml:space="preserve"> Quando, em uma mesma operação, houver várias compras fracionadas por preços diferentes, o preço será lançado pela média ponderada. Para verificar as ações consideradas verificar a nota de corretagem correspondente.</t>
        </r>
      </text>
    </comment>
    <comment ref="R7" authorId="0">
      <text>
        <r>
          <rPr>
            <sz val="8"/>
            <color indexed="81"/>
            <rFont val="Tahoma"/>
            <family val="2"/>
          </rPr>
          <t xml:space="preserve">Taxa operacional cobrada pela </t>
        </r>
        <r>
          <rPr>
            <b/>
            <sz val="8"/>
            <color indexed="10"/>
            <rFont val="Tahoma"/>
            <family val="2"/>
          </rPr>
          <t>BOLSA</t>
        </r>
        <r>
          <rPr>
            <sz val="8"/>
            <color indexed="81"/>
            <rFont val="Tahoma"/>
            <family val="2"/>
          </rPr>
          <t xml:space="preserve"> que é de 0,035% sobre operações normais. Esta taxa é reduzida para 0,025% no caso de operações tipo </t>
        </r>
        <r>
          <rPr>
            <i/>
            <sz val="8"/>
            <color indexed="81"/>
            <rFont val="Tahoma"/>
            <family val="2"/>
          </rPr>
          <t>day-trade</t>
        </r>
        <r>
          <rPr>
            <sz val="8"/>
            <color indexed="81"/>
            <rFont val="Tahoma"/>
            <family val="2"/>
          </rPr>
          <t xml:space="preserve">, ou seja, compra e venda do mesmo ativo no mesmo pregão.
</t>
        </r>
      </text>
    </comment>
    <comment ref="S7" authorId="0">
      <text>
        <r>
          <rPr>
            <sz val="8"/>
            <color indexed="81"/>
            <rFont val="Tahoma"/>
            <family val="2"/>
          </rPr>
          <t xml:space="preserve">Taxa paga à Cia Brasileira de Liquidação e Custódia pelos serviços  relacionados à compensação, liquidação, custódia e controle de risco para o mercado financeiro.
</t>
        </r>
      </text>
    </comment>
    <comment ref="T7" authorId="0">
      <text>
        <r>
          <rPr>
            <sz val="8"/>
            <color indexed="81"/>
            <rFont val="Tahoma"/>
            <family val="2"/>
          </rPr>
          <t xml:space="preserve">Total das vendas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(com 1 dia ou mais de operação).
Cálculo: Valor da venda ( - )</t>
        </r>
        <r>
          <rPr>
            <sz val="8"/>
            <color indexed="10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 xml:space="preserve">corretagem ( - ) emolumentos ( - ) taxa de liquidação.
</t>
        </r>
      </text>
    </comment>
    <comment ref="V7" authorId="0">
      <text>
        <r>
          <rPr>
            <sz val="8"/>
            <color indexed="81"/>
            <rFont val="Tahoma"/>
            <family val="2"/>
          </rPr>
          <t xml:space="preserve">Valor da venda ( - ) todos os custos de venda ( - ) todos os custos da compra ( - ) valor da compra.
</t>
        </r>
      </text>
    </comment>
    <comment ref="W7" authorId="0">
      <text>
        <r>
          <rPr>
            <sz val="8"/>
            <color indexed="81"/>
            <rFont val="Tahoma"/>
            <family val="2"/>
          </rPr>
          <t xml:space="preserve">Quantidade de dias entre a compra e a venda das ações.
</t>
        </r>
      </text>
    </comment>
    <comment ref="X7" authorId="0">
      <text>
        <r>
          <rPr>
            <sz val="8"/>
            <color indexed="81"/>
            <rFont val="Tahoma"/>
            <family val="2"/>
          </rPr>
          <t>Retorno % do lucro sobre o capital aplicado na compra (sem os custos).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Y7" authorId="0">
      <text>
        <r>
          <rPr>
            <sz val="8"/>
            <color indexed="81"/>
            <rFont val="Tahoma"/>
            <family val="2"/>
          </rPr>
          <t xml:space="preserve">Retorno % do lucro sobre o capital aplicado na compra (sem os custos), dividido pela quantidade de dias de operação e multiplicado por 30.
</t>
        </r>
      </text>
    </comment>
    <comment ref="E37" authorId="0">
      <text>
        <r>
          <rPr>
            <sz val="8"/>
            <color indexed="81"/>
            <rFont val="Tahoma"/>
            <family val="2"/>
          </rPr>
          <t xml:space="preserve">São isentos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37" authorId="0">
      <text>
        <r>
          <rPr>
            <sz val="8"/>
            <color indexed="81"/>
            <rFont val="Tahoma"/>
            <family val="2"/>
          </rPr>
          <t xml:space="preserve">Day Trade é comprar e vender as mesmas ações no mesmo dia, no mesmo pregão. Neste caso, incidirá IRRF de 1% na respectiva coluna. O IR incidente no mês, caso o total das vendas ultrapasse </t>
        </r>
        <r>
          <rPr>
            <b/>
            <sz val="8"/>
            <color indexed="10"/>
            <rFont val="Tahoma"/>
            <family val="2"/>
          </rPr>
          <t>R$ 20mil</t>
        </r>
        <r>
          <rPr>
            <sz val="8"/>
            <color indexed="81"/>
            <rFont val="Tahoma"/>
            <family val="2"/>
          </rPr>
          <t>, será de 20% sobre esse tipo de operação.</t>
        </r>
      </text>
    </comment>
    <comment ref="A38" authorId="0">
      <text>
        <r>
          <rPr>
            <sz val="8"/>
            <color indexed="81"/>
            <rFont val="Tahoma"/>
            <family val="2"/>
          </rPr>
          <t xml:space="preserve">São </t>
        </r>
        <r>
          <rPr>
            <u/>
            <sz val="8"/>
            <color indexed="81"/>
            <rFont val="Tahoma"/>
            <family val="2"/>
          </rPr>
          <t>isentos</t>
        </r>
        <r>
          <rPr>
            <sz val="8"/>
            <color indexed="81"/>
            <rFont val="Tahoma"/>
            <family val="2"/>
          </rPr>
          <t xml:space="preserve"> de IR os ganhos líquidos auferidos por pessoas físicas por operações efetuadas com ações, no mercado à vista de bolsa de valores, se o total das alienações realizadas no mês, não exceder a </t>
        </r>
        <r>
          <rPr>
            <b/>
            <sz val="8"/>
            <color indexed="10"/>
            <rFont val="Tahoma"/>
            <family val="2"/>
          </rPr>
          <t>R$ 20 mil.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sz val="8"/>
            <color indexed="81"/>
            <rFont val="Tahoma"/>
            <family val="2"/>
          </rPr>
          <t xml:space="preserve">Somatório do valor de </t>
        </r>
        <r>
          <rPr>
            <b/>
            <sz val="8"/>
            <color indexed="10"/>
            <rFont val="Tahoma"/>
            <family val="2"/>
          </rPr>
          <t>COMPRA</t>
        </r>
        <r>
          <rPr>
            <sz val="8"/>
            <color indexed="81"/>
            <rFont val="Tahoma"/>
            <family val="2"/>
          </rPr>
          <t xml:space="preserve"> das ações. Resultado da multiplicação total da quantidade de ações </t>
        </r>
        <r>
          <rPr>
            <b/>
            <sz val="8"/>
            <color indexed="10"/>
            <rFont val="Tahoma"/>
            <family val="2"/>
          </rPr>
          <t>COMPRADAS</t>
        </r>
        <r>
          <rPr>
            <sz val="8"/>
            <color indexed="81"/>
            <rFont val="Tahoma"/>
            <family val="2"/>
          </rPr>
          <t xml:space="preserve">  e o seus respectivos preços de </t>
        </r>
        <r>
          <rPr>
            <b/>
            <sz val="8"/>
            <color indexed="10"/>
            <rFont val="Tahoma"/>
            <family val="2"/>
          </rPr>
          <t>COMPRA.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A42" authorId="0">
      <text>
        <r>
          <rPr>
            <sz val="8"/>
            <color indexed="81"/>
            <rFont val="Tahoma"/>
            <family val="2"/>
          </rPr>
          <t>As despesas com corretagens, taxas ou outros custos necessários à realização das operações, desde que efetivamente pagas pelo contribuinte, podem ser acrescentadas ao custo de aquisição ou deduzidas do preço de venda.</t>
        </r>
        <r>
          <rPr>
            <sz val="8"/>
            <color indexed="81"/>
            <rFont val="Tahoma"/>
            <family val="2"/>
          </rPr>
          <t xml:space="preserve">
As perdas com operações de </t>
        </r>
        <r>
          <rPr>
            <i/>
            <sz val="8"/>
            <color indexed="81"/>
            <rFont val="Tahoma"/>
            <family val="2"/>
          </rPr>
          <t xml:space="preserve">day trade </t>
        </r>
        <r>
          <rPr>
            <sz val="8"/>
            <color indexed="81"/>
            <rFont val="Tahoma"/>
            <family val="2"/>
          </rPr>
          <t>(compra e venda das mesmas ações no mesmo dia), somente são compensáveis com os ganhos líquidos obtidos nestas operações.</t>
        </r>
      </text>
    </comment>
    <comment ref="B49" authorId="0">
      <text>
        <r>
          <rPr>
            <sz val="8"/>
            <color indexed="81"/>
            <rFont val="Tahoma"/>
            <family val="2"/>
          </rPr>
          <t>É a taxa para manutenção e custódia das ações. Os clientes que não tiverem posições em ações e nem fizerem movimentações ao longo do mês não pagam esta taxa.
Para clientes que negociarem valores iguais ou superiores a R$ 1.000,00 ao longo do mês, a taxa é de apenas R$ 5,40, e para clientes que não realizarem operações ou negociarem valores inferiores a de R$ 1.000,00 no mês, será de R$ 20,00.
É debitada automaticamente na conta corrente determinada para as liquidações das operações e não leva em consideração o volume de ações mantidas em carteira.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0" authorId="0">
      <text>
        <r>
          <rPr>
            <sz val="8"/>
            <color indexed="81"/>
            <rFont val="Tahoma"/>
            <family val="2"/>
          </rPr>
          <t xml:space="preserve">Valor a ser debitado caso o IR acumulado </t>
        </r>
        <r>
          <rPr>
            <u/>
            <sz val="8"/>
            <color indexed="81"/>
            <rFont val="Tahoma"/>
            <family val="2"/>
          </rPr>
          <t>no mês</t>
        </r>
        <r>
          <rPr>
            <sz val="8"/>
            <color indexed="81"/>
            <rFont val="Tahoma"/>
            <family val="2"/>
          </rPr>
          <t xml:space="preserve"> seja maior do que </t>
        </r>
        <r>
          <rPr>
            <b/>
            <sz val="8"/>
            <color indexed="10"/>
            <rFont val="Tahoma"/>
            <family val="2"/>
          </rPr>
          <t>R$ 1,00</t>
        </r>
        <r>
          <rPr>
            <sz val="8"/>
            <color indexed="81"/>
            <rFont val="Tahoma"/>
            <family val="2"/>
          </rPr>
          <t>. Aqui será lançado o valor do IRRF (se houver) de acordo com a proporção das vendas de operações comuns e day trade.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1" authorId="0">
      <text>
        <r>
          <rPr>
            <sz val="8"/>
            <color indexed="81"/>
            <rFont val="Tahoma"/>
            <family val="2"/>
          </rPr>
          <t xml:space="preserve">Se o total das </t>
        </r>
        <r>
          <rPr>
            <b/>
            <sz val="8"/>
            <color indexed="10"/>
            <rFont val="Tahoma"/>
            <family val="2"/>
          </rPr>
          <t>VENDAS</t>
        </r>
        <r>
          <rPr>
            <sz val="8"/>
            <color indexed="81"/>
            <rFont val="Tahoma"/>
            <family val="2"/>
          </rPr>
          <t xml:space="preserve"> no mês for maior que </t>
        </r>
        <r>
          <rPr>
            <b/>
            <sz val="8"/>
            <color indexed="10"/>
            <rFont val="Tahoma"/>
            <family val="2"/>
          </rPr>
          <t>R$ 20 mil</t>
        </r>
        <r>
          <rPr>
            <sz val="8"/>
            <color indexed="81"/>
            <rFont val="Tahoma"/>
            <family val="2"/>
          </rPr>
          <t xml:space="preserve">, registra a base de cálculo, senão escre-se </t>
        </r>
        <r>
          <rPr>
            <b/>
            <sz val="8"/>
            <color indexed="10"/>
            <rFont val="Tahoma"/>
            <family val="2"/>
          </rPr>
          <t>ISENTO.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15%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COMUNS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52" authorId="0">
      <text>
        <r>
          <rPr>
            <sz val="8"/>
            <color indexed="81"/>
            <rFont val="Tahoma"/>
            <family val="2"/>
          </rPr>
          <t xml:space="preserve">Alíquota de </t>
        </r>
        <r>
          <rPr>
            <b/>
            <sz val="8"/>
            <color indexed="10"/>
            <rFont val="Tahoma"/>
            <family val="2"/>
          </rPr>
          <t>20%</t>
        </r>
        <r>
          <rPr>
            <sz val="8"/>
            <color indexed="81"/>
            <rFont val="Tahoma"/>
            <family val="2"/>
          </rPr>
          <t xml:space="preserve"> sobre os ganhos líquidos (base de cálculo) auferidos nas operações </t>
        </r>
        <r>
          <rPr>
            <b/>
            <sz val="8"/>
            <color indexed="10"/>
            <rFont val="Tahoma"/>
            <family val="2"/>
          </rPr>
          <t>DAY TRADE</t>
        </r>
        <r>
          <rPr>
            <sz val="8"/>
            <color indexed="81"/>
            <rFont val="Tahoma"/>
            <family val="2"/>
          </rPr>
          <t xml:space="preserve"> no mês.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<sst xmlns="http://schemas.openxmlformats.org/spreadsheetml/2006/main" count="1098" uniqueCount="88">
  <si>
    <t>MÊS:</t>
  </si>
  <si>
    <t>BANCO</t>
  </si>
  <si>
    <t>DIA</t>
  </si>
  <si>
    <t>AÇÃO</t>
  </si>
  <si>
    <r>
      <t xml:space="preserve">OPERAÇÕES DE </t>
    </r>
    <r>
      <rPr>
        <b/>
        <sz val="8"/>
        <rFont val="Arial"/>
        <family val="2"/>
      </rPr>
      <t>COMPRA</t>
    </r>
    <r>
      <rPr>
        <sz val="8"/>
        <rFont val="Arial"/>
        <family val="2"/>
      </rPr>
      <t xml:space="preserve"> DE AÇÕES</t>
    </r>
  </si>
  <si>
    <t>CÓDIGO</t>
  </si>
  <si>
    <r>
      <t xml:space="preserve">OPERAÇÕES DE </t>
    </r>
    <r>
      <rPr>
        <b/>
        <sz val="8"/>
        <rFont val="Arial"/>
        <family val="2"/>
      </rPr>
      <t>VENDA</t>
    </r>
    <r>
      <rPr>
        <sz val="8"/>
        <rFont val="Arial"/>
        <family val="2"/>
      </rPr>
      <t xml:space="preserve"> DE AÇÕES</t>
    </r>
  </si>
  <si>
    <t>PROV</t>
  </si>
  <si>
    <t>RESULTADO FINAL</t>
  </si>
  <si>
    <t>DAY</t>
  </si>
  <si>
    <t>C.I.</t>
  </si>
  <si>
    <t>PREJUÍZOS</t>
  </si>
  <si>
    <t>COMPRAS</t>
  </si>
  <si>
    <t>CORRET COMPRA</t>
  </si>
  <si>
    <t>CORRET VENDA</t>
  </si>
  <si>
    <t>EMOLUM COMPRA</t>
  </si>
  <si>
    <t>EMOLUM VENDA</t>
  </si>
  <si>
    <t>TX LIQ COMPRA</t>
  </si>
  <si>
    <t>TX LIQ VENDA</t>
  </si>
  <si>
    <t>C</t>
  </si>
  <si>
    <t>NOME</t>
  </si>
  <si>
    <t>QUANT</t>
  </si>
  <si>
    <t>PREÇO</t>
  </si>
  <si>
    <t>COMPRA</t>
  </si>
  <si>
    <t>CORRET</t>
  </si>
  <si>
    <t>EMOL</t>
  </si>
  <si>
    <t>TX LIQ</t>
  </si>
  <si>
    <t>TOTAL</t>
  </si>
  <si>
    <t>V</t>
  </si>
  <si>
    <t>VDA COM</t>
  </si>
  <si>
    <t>VENDA DT</t>
  </si>
  <si>
    <t>TOT LÍQ</t>
  </si>
  <si>
    <t>IRRF</t>
  </si>
  <si>
    <t>R$</t>
  </si>
  <si>
    <t>DIAS</t>
  </si>
  <si>
    <t>ROI</t>
  </si>
  <si>
    <t>ROI mês</t>
  </si>
  <si>
    <t>TR</t>
  </si>
  <si>
    <t>D</t>
  </si>
  <si>
    <t>VEND IR</t>
  </si>
  <si>
    <t>PREJ</t>
  </si>
  <si>
    <t>COMUM</t>
  </si>
  <si>
    <t>DAY TRD</t>
  </si>
  <si>
    <t>VALE3</t>
  </si>
  <si>
    <t>VALE ON</t>
  </si>
  <si>
    <t>x</t>
  </si>
  <si>
    <t>BBAS3</t>
  </si>
  <si>
    <t>BRASIL ON</t>
  </si>
  <si>
    <t>TIPO DE OPERAÇÃO</t>
  </si>
  <si>
    <t>TOTAL DAS VENDAS PARA IR:</t>
  </si>
  <si>
    <t>( - ) Perdas auferidas no mês</t>
  </si>
  <si>
    <t>( - ) Perdas de períodos anteriores:</t>
  </si>
  <si>
    <t>( - ) VALOR DAS COMPRAS</t>
  </si>
  <si>
    <t>( - ) DESPESAS DEDUTÍVEIS:</t>
  </si>
  <si>
    <t>Corretagens na compra:</t>
  </si>
  <si>
    <t>Corretagens na venda:</t>
  </si>
  <si>
    <t>Emolumentos na compra:</t>
  </si>
  <si>
    <t>Emolumentos na venda:</t>
  </si>
  <si>
    <t>Taxas liquidação na compra:</t>
  </si>
  <si>
    <t>Taxas liquidação na venda:</t>
  </si>
  <si>
    <t>Despesa de custódia (CBLC):</t>
  </si>
  <si>
    <t>( - ) PROVIS. IRRF S/OPERAÇÕES:</t>
  </si>
  <si>
    <t>( = ) BASE DE CÁLCULO IR:</t>
  </si>
  <si>
    <t>IMPOSTO DE RENDA A RECOLHER</t>
  </si>
  <si>
    <r>
      <t xml:space="preserve">OBS: As operações de </t>
    </r>
    <r>
      <rPr>
        <b/>
        <sz val="8"/>
        <rFont val="Arial"/>
        <family val="2"/>
      </rPr>
      <t>COMPRAS</t>
    </r>
    <r>
      <rPr>
        <sz val="8"/>
        <rFont val="Arial"/>
        <family val="2"/>
      </rPr>
      <t xml:space="preserve"> que ficaram sem uma correspondente operação de venda no mês, são transferidas para o mês seguinte.</t>
    </r>
  </si>
  <si>
    <t>As operações que não forem vendidas no mês corrente, TRANSFIRA TODA A OPERAÇÃO para o mês seguinte. Assim não distorcerá o resultado e o pagamento do IR do mês.</t>
  </si>
  <si>
    <t>BBDC4</t>
  </si>
  <si>
    <t>BRADES PN</t>
  </si>
  <si>
    <t>A planilha de março contém 3 exemplos fictícios.</t>
  </si>
  <si>
    <t>MAI</t>
  </si>
  <si>
    <t>JANEIRO DE 2020</t>
  </si>
  <si>
    <t>FEVEREIRO DE 2020</t>
  </si>
  <si>
    <t>MARÇO DE 2020</t>
  </si>
  <si>
    <t>ABRIL DE 2020</t>
  </si>
  <si>
    <t>MAIO DE 2020</t>
  </si>
  <si>
    <t>JUNHO DE 2020</t>
  </si>
  <si>
    <t>JULHO DE 2020</t>
  </si>
  <si>
    <t>AGOSTO DE 2020</t>
  </si>
  <si>
    <t>SETEMBRO DE 2020</t>
  </si>
  <si>
    <t>OUTUBRO DE 2020</t>
  </si>
  <si>
    <t>NOVEMBRO DE 2020</t>
  </si>
  <si>
    <t>DEZEMBRO DE 2020</t>
  </si>
  <si>
    <t>IMPOSTO DE RENDA EM OPERAÇÕES NO MERCADO À VISTA DE AÇÕES NA BOVESPA</t>
  </si>
  <si>
    <t>INVESTGRAF</t>
  </si>
  <si>
    <t>IMPOSTO DE RENDA EM OPERAÇÕES DE AÇÕES NA BOVESPA</t>
  </si>
  <si>
    <t>A planilha calcula automaticamente o IR, independente da operação ser à vista ou opção, normal ou day trade. Basta que as datas de compra e venda sejam preenchidas corretamente.</t>
  </si>
  <si>
    <t xml:space="preserve"> INVESTGRAF</t>
  </si>
  <si>
    <t>Escrever somente nas células em amarelo. As demais estão protegidas para evitar sobreposição de fórmulas.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</si>
</sst>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10"/>
      <name val="Tahoma"/>
      <family val="2"/>
    </font>
    <font>
      <u/>
      <sz val="8"/>
      <color indexed="81"/>
      <name val="Tahoma"/>
      <family val="2"/>
    </font>
    <font>
      <i/>
      <sz val="8"/>
      <color indexed="81"/>
      <name val="Tahoma"/>
      <family val="2"/>
    </font>
    <font>
      <sz val="8"/>
      <color indexed="10"/>
      <name val="Tahoma"/>
      <family val="2"/>
    </font>
    <font>
      <sz val="8"/>
      <name val="Arial"/>
      <family val="2"/>
    </font>
    <font>
      <b/>
      <sz val="10"/>
      <color theme="5" tint="-0.249977111117893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9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9"/>
      </left>
      <right/>
      <top/>
      <bottom style="medium">
        <color indexed="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9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9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6" xfId="0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Protection="1">
      <protection locked="0"/>
    </xf>
    <xf numFmtId="164" fontId="2" fillId="4" borderId="19" xfId="1" applyFont="1" applyFill="1" applyBorder="1" applyProtection="1">
      <protection locked="0"/>
    </xf>
    <xf numFmtId="164" fontId="2" fillId="0" borderId="19" xfId="0" applyNumberFormat="1" applyFont="1" applyBorder="1"/>
    <xf numFmtId="164" fontId="2" fillId="0" borderId="20" xfId="1" applyFont="1" applyBorder="1"/>
    <xf numFmtId="0" fontId="4" fillId="3" borderId="21" xfId="0" applyFont="1" applyFill="1" applyBorder="1" applyAlignment="1">
      <alignment horizontal="center"/>
    </xf>
    <xf numFmtId="0" fontId="2" fillId="4" borderId="22" xfId="0" applyFont="1" applyFill="1" applyBorder="1" applyAlignment="1" applyProtection="1">
      <alignment horizontal="center"/>
      <protection locked="0"/>
    </xf>
    <xf numFmtId="0" fontId="2" fillId="4" borderId="23" xfId="0" applyFont="1" applyFill="1" applyBorder="1" applyAlignment="1" applyProtection="1">
      <alignment horizontal="center"/>
      <protection locked="0"/>
    </xf>
    <xf numFmtId="164" fontId="2" fillId="4" borderId="19" xfId="1" applyFont="1" applyFill="1" applyBorder="1" applyAlignment="1" applyProtection="1">
      <alignment horizontal="center"/>
      <protection locked="0"/>
    </xf>
    <xf numFmtId="164" fontId="2" fillId="0" borderId="19" xfId="1" applyFont="1" applyBorder="1"/>
    <xf numFmtId="164" fontId="2" fillId="0" borderId="18" xfId="1" applyFont="1" applyBorder="1"/>
    <xf numFmtId="164" fontId="2" fillId="0" borderId="22" xfId="1" applyFont="1" applyBorder="1"/>
    <xf numFmtId="0" fontId="2" fillId="0" borderId="27" xfId="0" applyFont="1" applyBorder="1" applyAlignment="1">
      <alignment horizontal="center"/>
    </xf>
    <xf numFmtId="0" fontId="2" fillId="4" borderId="18" xfId="0" applyFont="1" applyFill="1" applyBorder="1" applyAlignment="1" applyProtection="1">
      <alignment horizontal="center"/>
      <protection locked="0"/>
    </xf>
    <xf numFmtId="164" fontId="2" fillId="0" borderId="0" xfId="0" applyNumberFormat="1" applyFont="1"/>
    <xf numFmtId="164" fontId="2" fillId="0" borderId="0" xfId="1" applyFont="1"/>
    <xf numFmtId="0" fontId="2" fillId="4" borderId="28" xfId="0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Alignment="1" applyProtection="1">
      <alignment horizontal="center"/>
      <protection locked="0"/>
    </xf>
    <xf numFmtId="0" fontId="2" fillId="4" borderId="30" xfId="0" applyFont="1" applyFill="1" applyBorder="1" applyProtection="1">
      <protection locked="0"/>
    </xf>
    <xf numFmtId="164" fontId="2" fillId="4" borderId="1" xfId="1" applyFont="1" applyFill="1" applyBorder="1" applyProtection="1">
      <protection locked="0"/>
    </xf>
    <xf numFmtId="0" fontId="2" fillId="4" borderId="31" xfId="0" applyFont="1" applyFill="1" applyBorder="1" applyAlignment="1" applyProtection="1">
      <alignment horizontal="center"/>
      <protection locked="0"/>
    </xf>
    <xf numFmtId="0" fontId="2" fillId="4" borderId="32" xfId="0" applyFont="1" applyFill="1" applyBorder="1" applyAlignment="1" applyProtection="1">
      <alignment horizontal="center"/>
      <protection locked="0"/>
    </xf>
    <xf numFmtId="164" fontId="2" fillId="4" borderId="1" xfId="1" applyFon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/>
    </xf>
    <xf numFmtId="0" fontId="2" fillId="4" borderId="30" xfId="0" applyFont="1" applyFill="1" applyBorder="1" applyAlignment="1" applyProtection="1">
      <alignment horizontal="center"/>
      <protection locked="0"/>
    </xf>
    <xf numFmtId="0" fontId="2" fillId="4" borderId="29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28" xfId="0" applyFont="1" applyFill="1" applyBorder="1" applyProtection="1">
      <protection locked="0"/>
    </xf>
    <xf numFmtId="0" fontId="2" fillId="4" borderId="31" xfId="0" applyFont="1" applyFill="1" applyBorder="1" applyProtection="1">
      <protection locked="0"/>
    </xf>
    <xf numFmtId="0" fontId="2" fillId="4" borderId="32" xfId="0" applyFont="1" applyFill="1" applyBorder="1" applyProtection="1">
      <protection locked="0"/>
    </xf>
    <xf numFmtId="0" fontId="2" fillId="4" borderId="33" xfId="0" applyFont="1" applyFill="1" applyBorder="1" applyProtection="1">
      <protection locked="0"/>
    </xf>
    <xf numFmtId="0" fontId="2" fillId="4" borderId="8" xfId="0" applyFont="1" applyFill="1" applyBorder="1" applyProtection="1">
      <protection locked="0"/>
    </xf>
    <xf numFmtId="0" fontId="2" fillId="4" borderId="9" xfId="0" applyFont="1" applyFill="1" applyBorder="1" applyProtection="1">
      <protection locked="0"/>
    </xf>
    <xf numFmtId="0" fontId="2" fillId="4" borderId="10" xfId="0" applyFont="1" applyFill="1" applyBorder="1" applyProtection="1">
      <protection locked="0"/>
    </xf>
    <xf numFmtId="164" fontId="2" fillId="0" borderId="34" xfId="0" applyNumberFormat="1" applyFont="1" applyBorder="1"/>
    <xf numFmtId="0" fontId="2" fillId="0" borderId="11" xfId="0" applyFont="1" applyBorder="1"/>
    <xf numFmtId="0" fontId="4" fillId="3" borderId="35" xfId="0" applyFont="1" applyFill="1" applyBorder="1" applyAlignment="1">
      <alignment horizontal="center"/>
    </xf>
    <xf numFmtId="0" fontId="2" fillId="4" borderId="36" xfId="0" applyFont="1" applyFill="1" applyBorder="1" applyProtection="1">
      <protection locked="0"/>
    </xf>
    <xf numFmtId="0" fontId="2" fillId="4" borderId="14" xfId="0" applyFont="1" applyFill="1" applyBorder="1" applyProtection="1">
      <protection locked="0"/>
    </xf>
    <xf numFmtId="164" fontId="2" fillId="4" borderId="10" xfId="1" applyFont="1" applyFill="1" applyBorder="1" applyProtection="1">
      <protection locked="0"/>
    </xf>
    <xf numFmtId="164" fontId="2" fillId="0" borderId="34" xfId="1" applyFont="1" applyBorder="1"/>
    <xf numFmtId="164" fontId="2" fillId="0" borderId="37" xfId="1" applyFont="1" applyBorder="1"/>
    <xf numFmtId="164" fontId="2" fillId="0" borderId="13" xfId="1" applyFont="1" applyBorder="1"/>
    <xf numFmtId="164" fontId="5" fillId="0" borderId="0" xfId="0" applyNumberFormat="1" applyFont="1"/>
    <xf numFmtId="164" fontId="4" fillId="3" borderId="25" xfId="1" applyFont="1" applyFill="1" applyBorder="1" applyAlignment="1">
      <alignment horizontal="center"/>
    </xf>
    <xf numFmtId="164" fontId="6" fillId="3" borderId="25" xfId="1" applyFont="1" applyFill="1" applyBorder="1" applyAlignment="1">
      <alignment horizontal="center"/>
    </xf>
    <xf numFmtId="164" fontId="3" fillId="0" borderId="0" xfId="1" applyFont="1"/>
    <xf numFmtId="164" fontId="3" fillId="0" borderId="1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1" xfId="1" applyFont="1" applyFill="1" applyBorder="1"/>
    <xf numFmtId="164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164" fontId="3" fillId="0" borderId="1" xfId="1" applyFont="1" applyBorder="1"/>
    <xf numFmtId="0" fontId="2" fillId="0" borderId="29" xfId="0" applyFont="1" applyBorder="1"/>
    <xf numFmtId="164" fontId="2" fillId="0" borderId="1" xfId="1" applyNumberFormat="1" applyFont="1" applyFill="1" applyBorder="1"/>
    <xf numFmtId="164" fontId="3" fillId="0" borderId="1" xfId="1" applyFont="1" applyFill="1" applyBorder="1"/>
    <xf numFmtId="164" fontId="2" fillId="0" borderId="10" xfId="1" applyFont="1" applyBorder="1" applyAlignment="1">
      <alignment horizontal="center"/>
    </xf>
    <xf numFmtId="164" fontId="3" fillId="0" borderId="0" xfId="0" applyNumberFormat="1" applyFont="1"/>
    <xf numFmtId="0" fontId="2" fillId="0" borderId="6" xfId="0" applyFont="1" applyBorder="1"/>
    <xf numFmtId="164" fontId="7" fillId="4" borderId="1" xfId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7" fontId="2" fillId="4" borderId="32" xfId="0" applyNumberFormat="1" applyFont="1" applyFill="1" applyBorder="1" applyProtection="1">
      <protection locked="0"/>
    </xf>
    <xf numFmtId="0" fontId="15" fillId="0" borderId="0" xfId="0" applyFont="1"/>
    <xf numFmtId="0" fontId="2" fillId="6" borderId="14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164" fontId="2" fillId="6" borderId="24" xfId="0" applyNumberFormat="1" applyFont="1" applyFill="1" applyBorder="1"/>
    <xf numFmtId="165" fontId="2" fillId="6" borderId="25" xfId="1" applyNumberFormat="1" applyFont="1" applyFill="1" applyBorder="1" applyAlignment="1">
      <alignment horizontal="center"/>
    </xf>
    <xf numFmtId="164" fontId="2" fillId="6" borderId="25" xfId="1" applyFont="1" applyFill="1" applyBorder="1" applyAlignment="1">
      <alignment horizontal="center"/>
    </xf>
    <xf numFmtId="164" fontId="2" fillId="6" borderId="26" xfId="1" applyFont="1" applyFill="1" applyBorder="1" applyAlignment="1">
      <alignment horizontal="center"/>
    </xf>
    <xf numFmtId="164" fontId="2" fillId="6" borderId="17" xfId="0" applyNumberFormat="1" applyFont="1" applyFill="1" applyBorder="1"/>
    <xf numFmtId="165" fontId="2" fillId="6" borderId="19" xfId="1" applyNumberFormat="1" applyFont="1" applyFill="1" applyBorder="1" applyAlignment="1">
      <alignment horizontal="center"/>
    </xf>
    <xf numFmtId="164" fontId="2" fillId="6" borderId="19" xfId="1" applyFont="1" applyFill="1" applyBorder="1" applyAlignment="1">
      <alignment horizontal="center"/>
    </xf>
    <xf numFmtId="164" fontId="2" fillId="6" borderId="18" xfId="1" applyFont="1" applyFill="1" applyBorder="1" applyAlignment="1">
      <alignment horizontal="center"/>
    </xf>
    <xf numFmtId="164" fontId="2" fillId="6" borderId="38" xfId="0" applyNumberFormat="1" applyFont="1" applyFill="1" applyBorder="1"/>
    <xf numFmtId="165" fontId="2" fillId="6" borderId="34" xfId="1" applyNumberFormat="1" applyFont="1" applyFill="1" applyBorder="1" applyAlignment="1">
      <alignment horizontal="center"/>
    </xf>
    <xf numFmtId="164" fontId="2" fillId="6" borderId="34" xfId="1" applyFont="1" applyFill="1" applyBorder="1" applyAlignment="1">
      <alignment horizontal="center"/>
    </xf>
    <xf numFmtId="164" fontId="2" fillId="6" borderId="37" xfId="1" applyFont="1" applyFill="1" applyBorder="1" applyAlignment="1">
      <alignment horizontal="center"/>
    </xf>
    <xf numFmtId="0" fontId="1" fillId="0" borderId="0" xfId="0" applyFont="1"/>
    <xf numFmtId="0" fontId="2" fillId="4" borderId="42" xfId="0" applyFont="1" applyFill="1" applyBorder="1" applyAlignment="1" applyProtection="1">
      <alignment horizontal="center"/>
      <protection locked="0"/>
    </xf>
    <xf numFmtId="0" fontId="2" fillId="4" borderId="32" xfId="0" applyFont="1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6" borderId="39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left"/>
    </xf>
    <xf numFmtId="0" fontId="4" fillId="3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3" fillId="0" borderId="30" xfId="0" applyNumberFormat="1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3" fillId="0" borderId="30" xfId="1" applyFont="1" applyBorder="1" applyAlignment="1">
      <alignment horizontal="center"/>
    </xf>
    <xf numFmtId="164" fontId="2" fillId="4" borderId="1" xfId="1" applyFont="1" applyFill="1" applyBorder="1" applyAlignment="1" applyProtection="1">
      <alignment horizontal="center"/>
      <protection locked="0"/>
    </xf>
    <xf numFmtId="164" fontId="2" fillId="4" borderId="30" xfId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5" borderId="10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164" fontId="3" fillId="0" borderId="1" xfId="1" applyFont="1" applyFill="1" applyBorder="1" applyAlignment="1">
      <alignment horizontal="center"/>
    </xf>
    <xf numFmtId="164" fontId="3" fillId="0" borderId="30" xfId="1" applyFont="1" applyFill="1" applyBorder="1" applyAlignment="1">
      <alignment horizontal="center"/>
    </xf>
    <xf numFmtId="0" fontId="4" fillId="3" borderId="29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64" fontId="2" fillId="0" borderId="1" xfId="1" applyFont="1" applyBorder="1" applyAlignment="1">
      <alignment horizontal="center"/>
    </xf>
    <xf numFmtId="164" fontId="2" fillId="0" borderId="30" xfId="1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36</xdr:row>
      <xdr:rowOff>95250</xdr:rowOff>
    </xdr:from>
    <xdr:to>
      <xdr:col>3</xdr:col>
      <xdr:colOff>352425</xdr:colOff>
      <xdr:row>36</xdr:row>
      <xdr:rowOff>95250</xdr:rowOff>
    </xdr:to>
    <xdr:sp macro="" textlink="">
      <xdr:nvSpPr>
        <xdr:cNvPr id="2087" name="Line 1"/>
        <xdr:cNvSpPr>
          <a:spLocks noChangeShapeType="1"/>
        </xdr:cNvSpPr>
      </xdr:nvSpPr>
      <xdr:spPr bwMode="auto">
        <a:xfrm>
          <a:off x="1057275" y="5114925"/>
          <a:ext cx="60960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285750</xdr:colOff>
      <xdr:row>4</xdr:row>
      <xdr:rowOff>9525</xdr:rowOff>
    </xdr:from>
    <xdr:to>
      <xdr:col>9</xdr:col>
      <xdr:colOff>285750</xdr:colOff>
      <xdr:row>6</xdr:row>
      <xdr:rowOff>0</xdr:rowOff>
    </xdr:to>
    <xdr:sp macro="" textlink="">
      <xdr:nvSpPr>
        <xdr:cNvPr id="2088" name="Line 2"/>
        <xdr:cNvSpPr>
          <a:spLocks noChangeShapeType="1"/>
        </xdr:cNvSpPr>
      </xdr:nvSpPr>
      <xdr:spPr bwMode="auto">
        <a:xfrm>
          <a:off x="4400550" y="3810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285750</xdr:colOff>
      <xdr:row>4</xdr:row>
      <xdr:rowOff>9525</xdr:rowOff>
    </xdr:from>
    <xdr:to>
      <xdr:col>19</xdr:col>
      <xdr:colOff>285750</xdr:colOff>
      <xdr:row>6</xdr:row>
      <xdr:rowOff>0</xdr:rowOff>
    </xdr:to>
    <xdr:sp macro="" textlink="">
      <xdr:nvSpPr>
        <xdr:cNvPr id="2089" name="Line 3"/>
        <xdr:cNvSpPr>
          <a:spLocks noChangeShapeType="1"/>
        </xdr:cNvSpPr>
      </xdr:nvSpPr>
      <xdr:spPr bwMode="auto">
        <a:xfrm>
          <a:off x="8743950" y="3810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</xdr:row>
      <xdr:rowOff>133350</xdr:rowOff>
    </xdr:from>
    <xdr:to>
      <xdr:col>9</xdr:col>
      <xdr:colOff>276225</xdr:colOff>
      <xdr:row>5</xdr:row>
      <xdr:rowOff>142875</xdr:rowOff>
    </xdr:to>
    <xdr:sp macro="" textlink="">
      <xdr:nvSpPr>
        <xdr:cNvPr id="10277" name="Line 33"/>
        <xdr:cNvSpPr>
          <a:spLocks noChangeShapeType="1"/>
        </xdr:cNvSpPr>
      </xdr:nvSpPr>
      <xdr:spPr bwMode="auto">
        <a:xfrm>
          <a:off x="4400550" y="3619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285750</xdr:colOff>
      <xdr:row>4</xdr:row>
      <xdr:rowOff>19050</xdr:rowOff>
    </xdr:from>
    <xdr:to>
      <xdr:col>19</xdr:col>
      <xdr:colOff>285750</xdr:colOff>
      <xdr:row>6</xdr:row>
      <xdr:rowOff>9525</xdr:rowOff>
    </xdr:to>
    <xdr:sp macro="" textlink="">
      <xdr:nvSpPr>
        <xdr:cNvPr id="10278" name="Line 34"/>
        <xdr:cNvSpPr>
          <a:spLocks noChangeShapeType="1"/>
        </xdr:cNvSpPr>
      </xdr:nvSpPr>
      <xdr:spPr bwMode="auto">
        <a:xfrm>
          <a:off x="8753475" y="3905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4</xdr:row>
      <xdr:rowOff>19050</xdr:rowOff>
    </xdr:from>
    <xdr:to>
      <xdr:col>19</xdr:col>
      <xdr:colOff>304800</xdr:colOff>
      <xdr:row>6</xdr:row>
      <xdr:rowOff>9525</xdr:rowOff>
    </xdr:to>
    <xdr:sp macro="" textlink="">
      <xdr:nvSpPr>
        <xdr:cNvPr id="11301" name="Line 33"/>
        <xdr:cNvSpPr>
          <a:spLocks noChangeShapeType="1"/>
        </xdr:cNvSpPr>
      </xdr:nvSpPr>
      <xdr:spPr bwMode="auto">
        <a:xfrm>
          <a:off x="8772525" y="3905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314325</xdr:colOff>
      <xdr:row>4</xdr:row>
      <xdr:rowOff>28575</xdr:rowOff>
    </xdr:from>
    <xdr:to>
      <xdr:col>9</xdr:col>
      <xdr:colOff>314325</xdr:colOff>
      <xdr:row>6</xdr:row>
      <xdr:rowOff>19050</xdr:rowOff>
    </xdr:to>
    <xdr:sp macro="" textlink="">
      <xdr:nvSpPr>
        <xdr:cNvPr id="11302" name="Line 34"/>
        <xdr:cNvSpPr>
          <a:spLocks noChangeShapeType="1"/>
        </xdr:cNvSpPr>
      </xdr:nvSpPr>
      <xdr:spPr bwMode="auto">
        <a:xfrm>
          <a:off x="4438650" y="4000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304800</xdr:colOff>
      <xdr:row>4</xdr:row>
      <xdr:rowOff>0</xdr:rowOff>
    </xdr:from>
    <xdr:to>
      <xdr:col>19</xdr:col>
      <xdr:colOff>304800</xdr:colOff>
      <xdr:row>5</xdr:row>
      <xdr:rowOff>152400</xdr:rowOff>
    </xdr:to>
    <xdr:sp macro="" textlink="">
      <xdr:nvSpPr>
        <xdr:cNvPr id="12325" name="Line 33"/>
        <xdr:cNvSpPr>
          <a:spLocks noChangeShapeType="1"/>
        </xdr:cNvSpPr>
      </xdr:nvSpPr>
      <xdr:spPr bwMode="auto">
        <a:xfrm>
          <a:off x="8772525" y="3714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304800</xdr:colOff>
      <xdr:row>4</xdr:row>
      <xdr:rowOff>19050</xdr:rowOff>
    </xdr:from>
    <xdr:to>
      <xdr:col>9</xdr:col>
      <xdr:colOff>304800</xdr:colOff>
      <xdr:row>6</xdr:row>
      <xdr:rowOff>9525</xdr:rowOff>
    </xdr:to>
    <xdr:sp macro="" textlink="">
      <xdr:nvSpPr>
        <xdr:cNvPr id="12326" name="Line 34"/>
        <xdr:cNvSpPr>
          <a:spLocks noChangeShapeType="1"/>
        </xdr:cNvSpPr>
      </xdr:nvSpPr>
      <xdr:spPr bwMode="auto">
        <a:xfrm>
          <a:off x="4429125" y="3905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4</xdr:row>
      <xdr:rowOff>0</xdr:rowOff>
    </xdr:from>
    <xdr:to>
      <xdr:col>9</xdr:col>
      <xdr:colOff>304800</xdr:colOff>
      <xdr:row>5</xdr:row>
      <xdr:rowOff>152400</xdr:rowOff>
    </xdr:to>
    <xdr:sp macro="" textlink="">
      <xdr:nvSpPr>
        <xdr:cNvPr id="3109" name="Line 33"/>
        <xdr:cNvSpPr>
          <a:spLocks noChangeShapeType="1"/>
        </xdr:cNvSpPr>
      </xdr:nvSpPr>
      <xdr:spPr bwMode="auto">
        <a:xfrm>
          <a:off x="4419600" y="3714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304800</xdr:colOff>
      <xdr:row>4</xdr:row>
      <xdr:rowOff>9525</xdr:rowOff>
    </xdr:from>
    <xdr:to>
      <xdr:col>19</xdr:col>
      <xdr:colOff>304800</xdr:colOff>
      <xdr:row>6</xdr:row>
      <xdr:rowOff>0</xdr:rowOff>
    </xdr:to>
    <xdr:sp macro="" textlink="">
      <xdr:nvSpPr>
        <xdr:cNvPr id="3110" name="Line 34"/>
        <xdr:cNvSpPr>
          <a:spLocks noChangeShapeType="1"/>
        </xdr:cNvSpPr>
      </xdr:nvSpPr>
      <xdr:spPr bwMode="auto">
        <a:xfrm>
          <a:off x="8763000" y="3810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36</xdr:row>
      <xdr:rowOff>95250</xdr:rowOff>
    </xdr:from>
    <xdr:to>
      <xdr:col>3</xdr:col>
      <xdr:colOff>352425</xdr:colOff>
      <xdr:row>36</xdr:row>
      <xdr:rowOff>95250</xdr:rowOff>
    </xdr:to>
    <xdr:sp macro="" textlink="">
      <xdr:nvSpPr>
        <xdr:cNvPr id="1065" name="Line 1"/>
        <xdr:cNvSpPr>
          <a:spLocks noChangeShapeType="1"/>
        </xdr:cNvSpPr>
      </xdr:nvSpPr>
      <xdr:spPr bwMode="auto">
        <a:xfrm>
          <a:off x="1066800" y="5114925"/>
          <a:ext cx="609600" cy="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285750</xdr:colOff>
      <xdr:row>4</xdr:row>
      <xdr:rowOff>9525</xdr:rowOff>
    </xdr:from>
    <xdr:to>
      <xdr:col>9</xdr:col>
      <xdr:colOff>285750</xdr:colOff>
      <xdr:row>6</xdr:row>
      <xdr:rowOff>0</xdr:rowOff>
    </xdr:to>
    <xdr:sp macro="" textlink="">
      <xdr:nvSpPr>
        <xdr:cNvPr id="1066" name="Line 2"/>
        <xdr:cNvSpPr>
          <a:spLocks noChangeShapeType="1"/>
        </xdr:cNvSpPr>
      </xdr:nvSpPr>
      <xdr:spPr bwMode="auto">
        <a:xfrm>
          <a:off x="4410075" y="3810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285750</xdr:colOff>
      <xdr:row>4</xdr:row>
      <xdr:rowOff>9525</xdr:rowOff>
    </xdr:from>
    <xdr:to>
      <xdr:col>19</xdr:col>
      <xdr:colOff>285750</xdr:colOff>
      <xdr:row>6</xdr:row>
      <xdr:rowOff>0</xdr:rowOff>
    </xdr:to>
    <xdr:sp macro="" textlink="">
      <xdr:nvSpPr>
        <xdr:cNvPr id="1067" name="Line 3"/>
        <xdr:cNvSpPr>
          <a:spLocks noChangeShapeType="1"/>
        </xdr:cNvSpPr>
      </xdr:nvSpPr>
      <xdr:spPr bwMode="auto">
        <a:xfrm>
          <a:off x="8810625" y="3810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4</xdr:row>
      <xdr:rowOff>19050</xdr:rowOff>
    </xdr:from>
    <xdr:to>
      <xdr:col>9</xdr:col>
      <xdr:colOff>295275</xdr:colOff>
      <xdr:row>6</xdr:row>
      <xdr:rowOff>9525</xdr:rowOff>
    </xdr:to>
    <xdr:sp macro="" textlink="">
      <xdr:nvSpPr>
        <xdr:cNvPr id="4134" name="Line 34"/>
        <xdr:cNvSpPr>
          <a:spLocks noChangeShapeType="1"/>
        </xdr:cNvSpPr>
      </xdr:nvSpPr>
      <xdr:spPr bwMode="auto">
        <a:xfrm>
          <a:off x="4419600" y="3905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295275</xdr:colOff>
      <xdr:row>4</xdr:row>
      <xdr:rowOff>19050</xdr:rowOff>
    </xdr:from>
    <xdr:to>
      <xdr:col>19</xdr:col>
      <xdr:colOff>295275</xdr:colOff>
      <xdr:row>6</xdr:row>
      <xdr:rowOff>9525</xdr:rowOff>
    </xdr:to>
    <xdr:sp macro="" textlink="">
      <xdr:nvSpPr>
        <xdr:cNvPr id="4135" name="Line 35"/>
        <xdr:cNvSpPr>
          <a:spLocks noChangeShapeType="1"/>
        </xdr:cNvSpPr>
      </xdr:nvSpPr>
      <xdr:spPr bwMode="auto">
        <a:xfrm>
          <a:off x="8763000" y="3905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4</xdr:row>
      <xdr:rowOff>9525</xdr:rowOff>
    </xdr:from>
    <xdr:to>
      <xdr:col>9</xdr:col>
      <xdr:colOff>190500</xdr:colOff>
      <xdr:row>6</xdr:row>
      <xdr:rowOff>0</xdr:rowOff>
    </xdr:to>
    <xdr:sp macro="" textlink="">
      <xdr:nvSpPr>
        <xdr:cNvPr id="5157" name="Line 33"/>
        <xdr:cNvSpPr>
          <a:spLocks noChangeShapeType="1"/>
        </xdr:cNvSpPr>
      </xdr:nvSpPr>
      <xdr:spPr bwMode="auto">
        <a:xfrm>
          <a:off x="4314825" y="38100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209550</xdr:colOff>
      <xdr:row>4</xdr:row>
      <xdr:rowOff>28575</xdr:rowOff>
    </xdr:from>
    <xdr:to>
      <xdr:col>19</xdr:col>
      <xdr:colOff>209550</xdr:colOff>
      <xdr:row>6</xdr:row>
      <xdr:rowOff>19050</xdr:rowOff>
    </xdr:to>
    <xdr:sp macro="" textlink="">
      <xdr:nvSpPr>
        <xdr:cNvPr id="5158" name="Line 34"/>
        <xdr:cNvSpPr>
          <a:spLocks noChangeShapeType="1"/>
        </xdr:cNvSpPr>
      </xdr:nvSpPr>
      <xdr:spPr bwMode="auto">
        <a:xfrm>
          <a:off x="8505825" y="4000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209550</xdr:colOff>
      <xdr:row>5</xdr:row>
      <xdr:rowOff>114300</xdr:rowOff>
    </xdr:from>
    <xdr:to>
      <xdr:col>22</xdr:col>
      <xdr:colOff>209550</xdr:colOff>
      <xdr:row>7</xdr:row>
      <xdr:rowOff>85725</xdr:rowOff>
    </xdr:to>
    <xdr:sp macro="" textlink="">
      <xdr:nvSpPr>
        <xdr:cNvPr id="6215" name="Line 65"/>
        <xdr:cNvSpPr>
          <a:spLocks noChangeShapeType="1"/>
        </xdr:cNvSpPr>
      </xdr:nvSpPr>
      <xdr:spPr bwMode="auto">
        <a:xfrm>
          <a:off x="10239375" y="6286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295275</xdr:colOff>
      <xdr:row>4</xdr:row>
      <xdr:rowOff>38100</xdr:rowOff>
    </xdr:from>
    <xdr:to>
      <xdr:col>19</xdr:col>
      <xdr:colOff>295275</xdr:colOff>
      <xdr:row>6</xdr:row>
      <xdr:rowOff>28575</xdr:rowOff>
    </xdr:to>
    <xdr:sp macro="" textlink="">
      <xdr:nvSpPr>
        <xdr:cNvPr id="6216" name="Line 66"/>
        <xdr:cNvSpPr>
          <a:spLocks noChangeShapeType="1"/>
        </xdr:cNvSpPr>
      </xdr:nvSpPr>
      <xdr:spPr bwMode="auto">
        <a:xfrm>
          <a:off x="8763000" y="4095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276225</xdr:colOff>
      <xdr:row>4</xdr:row>
      <xdr:rowOff>28575</xdr:rowOff>
    </xdr:from>
    <xdr:to>
      <xdr:col>9</xdr:col>
      <xdr:colOff>276225</xdr:colOff>
      <xdr:row>6</xdr:row>
      <xdr:rowOff>19050</xdr:rowOff>
    </xdr:to>
    <xdr:sp macro="" textlink="">
      <xdr:nvSpPr>
        <xdr:cNvPr id="6217" name="Line 67"/>
        <xdr:cNvSpPr>
          <a:spLocks noChangeShapeType="1"/>
        </xdr:cNvSpPr>
      </xdr:nvSpPr>
      <xdr:spPr bwMode="auto">
        <a:xfrm>
          <a:off x="4400550" y="4000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304800</xdr:colOff>
      <xdr:row>4</xdr:row>
      <xdr:rowOff>28575</xdr:rowOff>
    </xdr:from>
    <xdr:to>
      <xdr:col>9</xdr:col>
      <xdr:colOff>304800</xdr:colOff>
      <xdr:row>6</xdr:row>
      <xdr:rowOff>19050</xdr:rowOff>
    </xdr:to>
    <xdr:sp macro="" textlink="">
      <xdr:nvSpPr>
        <xdr:cNvPr id="7205" name="Line 33"/>
        <xdr:cNvSpPr>
          <a:spLocks noChangeShapeType="1"/>
        </xdr:cNvSpPr>
      </xdr:nvSpPr>
      <xdr:spPr bwMode="auto">
        <a:xfrm>
          <a:off x="4429125" y="4000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304800</xdr:colOff>
      <xdr:row>4</xdr:row>
      <xdr:rowOff>19050</xdr:rowOff>
    </xdr:from>
    <xdr:to>
      <xdr:col>19</xdr:col>
      <xdr:colOff>304800</xdr:colOff>
      <xdr:row>6</xdr:row>
      <xdr:rowOff>9525</xdr:rowOff>
    </xdr:to>
    <xdr:sp macro="" textlink="">
      <xdr:nvSpPr>
        <xdr:cNvPr id="7206" name="Line 34"/>
        <xdr:cNvSpPr>
          <a:spLocks noChangeShapeType="1"/>
        </xdr:cNvSpPr>
      </xdr:nvSpPr>
      <xdr:spPr bwMode="auto">
        <a:xfrm>
          <a:off x="8772525" y="3905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4</xdr:row>
      <xdr:rowOff>19050</xdr:rowOff>
    </xdr:from>
    <xdr:to>
      <xdr:col>9</xdr:col>
      <xdr:colOff>323850</xdr:colOff>
      <xdr:row>6</xdr:row>
      <xdr:rowOff>9525</xdr:rowOff>
    </xdr:to>
    <xdr:sp macro="" textlink="">
      <xdr:nvSpPr>
        <xdr:cNvPr id="8229" name="Line 33"/>
        <xdr:cNvSpPr>
          <a:spLocks noChangeShapeType="1"/>
        </xdr:cNvSpPr>
      </xdr:nvSpPr>
      <xdr:spPr bwMode="auto">
        <a:xfrm>
          <a:off x="4448175" y="3905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304800</xdr:colOff>
      <xdr:row>4</xdr:row>
      <xdr:rowOff>19050</xdr:rowOff>
    </xdr:from>
    <xdr:to>
      <xdr:col>19</xdr:col>
      <xdr:colOff>304800</xdr:colOff>
      <xdr:row>6</xdr:row>
      <xdr:rowOff>9525</xdr:rowOff>
    </xdr:to>
    <xdr:sp macro="" textlink="">
      <xdr:nvSpPr>
        <xdr:cNvPr id="8230" name="Line 34"/>
        <xdr:cNvSpPr>
          <a:spLocks noChangeShapeType="1"/>
        </xdr:cNvSpPr>
      </xdr:nvSpPr>
      <xdr:spPr bwMode="auto">
        <a:xfrm>
          <a:off x="8772525" y="3905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285750</xdr:colOff>
      <xdr:row>4</xdr:row>
      <xdr:rowOff>38100</xdr:rowOff>
    </xdr:from>
    <xdr:to>
      <xdr:col>9</xdr:col>
      <xdr:colOff>285750</xdr:colOff>
      <xdr:row>6</xdr:row>
      <xdr:rowOff>28575</xdr:rowOff>
    </xdr:to>
    <xdr:sp macro="" textlink="">
      <xdr:nvSpPr>
        <xdr:cNvPr id="9253" name="Line 33"/>
        <xdr:cNvSpPr>
          <a:spLocks noChangeShapeType="1"/>
        </xdr:cNvSpPr>
      </xdr:nvSpPr>
      <xdr:spPr bwMode="auto">
        <a:xfrm>
          <a:off x="4410075" y="4095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304800</xdr:colOff>
      <xdr:row>4</xdr:row>
      <xdr:rowOff>28575</xdr:rowOff>
    </xdr:from>
    <xdr:to>
      <xdr:col>19</xdr:col>
      <xdr:colOff>304800</xdr:colOff>
      <xdr:row>6</xdr:row>
      <xdr:rowOff>19050</xdr:rowOff>
    </xdr:to>
    <xdr:sp macro="" textlink="">
      <xdr:nvSpPr>
        <xdr:cNvPr id="9254" name="Line 34"/>
        <xdr:cNvSpPr>
          <a:spLocks noChangeShapeType="1"/>
        </xdr:cNvSpPr>
      </xdr:nvSpPr>
      <xdr:spPr bwMode="auto">
        <a:xfrm>
          <a:off x="8772525" y="4000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H22" sqref="H22"/>
    </sheetView>
  </sheetViews>
  <sheetFormatPr defaultRowHeight="12.75"/>
  <cols>
    <col min="1" max="1" width="4.140625" customWidth="1"/>
    <col min="6" max="6" width="9.28515625" customWidth="1"/>
  </cols>
  <sheetData>
    <row r="1" spans="1:2" ht="15">
      <c r="A1" s="82" t="s">
        <v>86</v>
      </c>
    </row>
    <row r="3" spans="1:2">
      <c r="A3" s="80">
        <v>1</v>
      </c>
      <c r="B3" s="98" t="s">
        <v>85</v>
      </c>
    </row>
    <row r="4" spans="1:2">
      <c r="A4" s="80">
        <v>2</v>
      </c>
      <c r="B4" s="98" t="s">
        <v>87</v>
      </c>
    </row>
    <row r="5" spans="1:2">
      <c r="A5" s="80">
        <v>3</v>
      </c>
      <c r="B5" t="s">
        <v>65</v>
      </c>
    </row>
    <row r="6" spans="1:2">
      <c r="A6" s="80">
        <v>4</v>
      </c>
      <c r="B6" t="s">
        <v>68</v>
      </c>
    </row>
    <row r="7" spans="1:2">
      <c r="A7" s="80"/>
    </row>
    <row r="8" spans="1:2">
      <c r="A8" s="80"/>
    </row>
    <row r="9" spans="1:2">
      <c r="A9" s="80"/>
    </row>
    <row r="10" spans="1:2">
      <c r="A10" s="80"/>
    </row>
  </sheetData>
  <sheetProtection sheet="1" objects="1" scenarios="1" selectLockedCells="1"/>
  <phoneticPr fontId="14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B4" sqref="B4:C4"/>
    </sheetView>
  </sheetViews>
  <sheetFormatPr defaultRowHeight="11.25"/>
  <cols>
    <col min="1" max="1" width="4.140625" style="1" customWidth="1"/>
    <col min="2" max="2" width="6.140625" style="1" customWidth="1"/>
    <col min="3" max="3" width="9.5703125" style="1" customWidth="1"/>
    <col min="4" max="4" width="6.140625" style="1" bestFit="1" customWidth="1"/>
    <col min="5" max="5" width="9.5703125" style="1" bestFit="1" customWidth="1"/>
    <col min="6" max="6" width="9" style="1" bestFit="1" customWidth="1"/>
    <col min="7" max="7" width="6.5703125" style="1" customWidth="1"/>
    <col min="8" max="8" width="5.140625" style="1" bestFit="1" customWidth="1"/>
    <col min="9" max="9" width="5.5703125" style="1" bestFit="1" customWidth="1"/>
    <col min="10" max="10" width="9" style="1" bestFit="1" customWidth="1"/>
    <col min="11" max="11" width="6.7109375" style="2" bestFit="1" customWidth="1"/>
    <col min="12" max="12" width="3.42578125" style="1" bestFit="1" customWidth="1"/>
    <col min="13" max="13" width="6.140625" style="1" bestFit="1" customWidth="1"/>
    <col min="14" max="14" width="6" style="1" bestFit="1" customWidth="1"/>
    <col min="15" max="15" width="8.140625" style="1" bestFit="1" customWidth="1"/>
    <col min="16" max="16" width="8.140625" style="1" customWidth="1"/>
    <col min="17" max="17" width="6.85546875" style="1" bestFit="1" customWidth="1"/>
    <col min="18" max="18" width="5.140625" style="1" bestFit="1" customWidth="1"/>
    <col min="19" max="19" width="5.5703125" style="1" bestFit="1" customWidth="1"/>
    <col min="20" max="20" width="9" style="1" bestFit="1" customWidth="1"/>
    <col min="21" max="21" width="5.7109375" style="1" bestFit="1" customWidth="1"/>
    <col min="22" max="22" width="8.7109375" style="1" bestFit="1" customWidth="1"/>
    <col min="23" max="23" width="4.42578125" style="1" bestFit="1" customWidth="1"/>
    <col min="24" max="24" width="5.140625" style="1" bestFit="1" customWidth="1"/>
    <col min="25" max="25" width="6.7109375" style="1" customWidth="1"/>
    <col min="26" max="26" width="5" style="1" customWidth="1"/>
    <col min="27" max="27" width="2" style="1" bestFit="1" customWidth="1"/>
    <col min="28" max="28" width="2.5703125" style="1" customWidth="1"/>
    <col min="29" max="29" width="4.140625" style="1" customWidth="1"/>
    <col min="30" max="31" width="9.140625" style="1"/>
    <col min="32" max="32" width="9.85546875" style="1" customWidth="1"/>
    <col min="33" max="33" width="9.140625" style="1"/>
    <col min="34" max="34" width="10.42578125" style="1" bestFit="1" customWidth="1"/>
    <col min="35" max="35" width="9.140625" style="1"/>
    <col min="36" max="36" width="10.42578125" style="1" bestFit="1" customWidth="1"/>
    <col min="37" max="37" width="9" style="1" bestFit="1" customWidth="1"/>
    <col min="38" max="38" width="10.28515625" style="1" bestFit="1" customWidth="1"/>
    <col min="39" max="39" width="8.85546875" style="1" bestFit="1" customWidth="1"/>
    <col min="40" max="16384" width="9.140625" style="1"/>
  </cols>
  <sheetData>
    <row r="1" spans="1:56" ht="15">
      <c r="A1" s="82" t="s">
        <v>83</v>
      </c>
    </row>
    <row r="2" spans="1:56">
      <c r="A2" s="2" t="s">
        <v>82</v>
      </c>
    </row>
    <row r="3" spans="1:56">
      <c r="A3" s="2"/>
    </row>
    <row r="4" spans="1:56">
      <c r="A4" s="3" t="s">
        <v>0</v>
      </c>
      <c r="B4" s="99" t="s">
        <v>78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/>
      <c r="B8" s="20"/>
      <c r="C8" s="21"/>
      <c r="D8" s="20"/>
      <c r="E8" s="22"/>
      <c r="F8" s="23">
        <f>E8*D8</f>
        <v>0</v>
      </c>
      <c r="G8" s="22"/>
      <c r="H8" s="22"/>
      <c r="I8" s="22"/>
      <c r="J8" s="24">
        <f>SUM(F8:I8)</f>
        <v>0</v>
      </c>
      <c r="K8" s="25" t="str">
        <f>IF(B8=0," ",B8)</f>
        <v xml:space="preserve"> </v>
      </c>
      <c r="L8" s="26"/>
      <c r="M8" s="27"/>
      <c r="N8" s="28"/>
      <c r="O8" s="29">
        <f>IF(W8&gt;0,(N8*M8),0)</f>
        <v>0</v>
      </c>
      <c r="P8" s="29">
        <f>IF(W8=0,(M8*N8),0)</f>
        <v>0</v>
      </c>
      <c r="Q8" s="22"/>
      <c r="R8" s="22"/>
      <c r="S8" s="22"/>
      <c r="T8" s="30">
        <f>AD8-Q8-R8-S8</f>
        <v>0</v>
      </c>
      <c r="U8" s="31">
        <f>IF(W8=0,(P8*1%),(O8*0.005%))</f>
        <v>0</v>
      </c>
      <c r="V8" s="86">
        <f t="shared" ref="V8:V34" si="0">IF(L8=0,0,(T8-J8))</f>
        <v>0</v>
      </c>
      <c r="W8" s="87" t="str">
        <f>IF(L8=0," ",L8-A8)</f>
        <v xml:space="preserve"> </v>
      </c>
      <c r="X8" s="88">
        <f>IF(F8=0,0,((V8/F8)*100))</f>
        <v>0</v>
      </c>
      <c r="Y8" s="89">
        <f>IF(A8=0,0,IF(W8=0,X8*30,(X8/W8)*30))</f>
        <v>0</v>
      </c>
      <c r="Z8" s="32" t="str">
        <f>IF(W8=0,"SIM"," ")</f>
        <v xml:space="preserve"> </v>
      </c>
      <c r="AA8" s="20"/>
      <c r="AB8" s="33"/>
      <c r="AD8" s="34">
        <f>O8+P8</f>
        <v>0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0</v>
      </c>
      <c r="AJ8" s="35">
        <f>IF(W8&gt;0,G8,0)</f>
        <v>0</v>
      </c>
      <c r="AK8" s="35">
        <f>IF(W8=0,G8,0)</f>
        <v>0</v>
      </c>
      <c r="AL8" s="35">
        <f>IF(W8&gt;0,Q8,0)</f>
        <v>0</v>
      </c>
      <c r="AM8" s="35">
        <f>IF(W8=0,Q8,0)</f>
        <v>0</v>
      </c>
      <c r="AN8" s="35">
        <f>IF(W8&gt;0,H8,0)</f>
        <v>0</v>
      </c>
      <c r="AO8" s="35">
        <f>IF(W8=0,H8,0)</f>
        <v>0</v>
      </c>
      <c r="AP8" s="35">
        <f>IF(W8&gt;0,R8,0)</f>
        <v>0</v>
      </c>
      <c r="AQ8" s="35">
        <f>IF(W8=0,R8,0)</f>
        <v>0</v>
      </c>
      <c r="AR8" s="35">
        <f>IF(W8&gt;0,I8,0)</f>
        <v>0</v>
      </c>
      <c r="AS8" s="35">
        <f>IF(W8=0,I8,0)</f>
        <v>0</v>
      </c>
      <c r="AT8" s="35">
        <f>IF(W8&gt;0,S8,0)</f>
        <v>0</v>
      </c>
      <c r="AU8" s="35">
        <f>IF(W8=0,S8,0)</f>
        <v>0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/>
      <c r="B9" s="37"/>
      <c r="C9" s="38"/>
      <c r="D9" s="37"/>
      <c r="E9" s="39"/>
      <c r="F9" s="23">
        <f>E9*D9</f>
        <v>0</v>
      </c>
      <c r="G9" s="22"/>
      <c r="H9" s="22"/>
      <c r="I9" s="22"/>
      <c r="J9" s="24">
        <f t="shared" ref="J9:J33" si="1">SUM(F9:I9)</f>
        <v>0</v>
      </c>
      <c r="K9" s="25" t="str">
        <f t="shared" ref="K9:K34" si="2">IF(B9=0," ",B9)</f>
        <v xml:space="preserve"> </v>
      </c>
      <c r="L9" s="40"/>
      <c r="M9" s="41"/>
      <c r="N9" s="42"/>
      <c r="O9" s="29">
        <f t="shared" ref="O9:O34" si="3">IF(W9&gt;0,(N9*M9),0)</f>
        <v>0</v>
      </c>
      <c r="P9" s="29">
        <f t="shared" ref="P9:P34" si="4">IF(W9=0,(M9*N9),0)</f>
        <v>0</v>
      </c>
      <c r="Q9" s="39"/>
      <c r="R9" s="39"/>
      <c r="S9" s="39"/>
      <c r="T9" s="30">
        <f t="shared" ref="T9:T34" si="5">AD9-Q9-R9-S9</f>
        <v>0</v>
      </c>
      <c r="U9" s="31">
        <f t="shared" ref="U9:U34" si="6">IF(W9=0,(P9*1%),(O9*0.005%))</f>
        <v>0</v>
      </c>
      <c r="V9" s="90">
        <f t="shared" si="0"/>
        <v>0</v>
      </c>
      <c r="W9" s="91" t="str">
        <f>IF(L9=0," ",L9-A9)</f>
        <v xml:space="preserve"> </v>
      </c>
      <c r="X9" s="92">
        <f>IF(F9=0,0,((V9/F9)*100))</f>
        <v>0</v>
      </c>
      <c r="Y9" s="93">
        <f>IF(A9=0,0,IF(W9=0,X9*30,(X9/W9)*30))</f>
        <v>0</v>
      </c>
      <c r="Z9" s="43" t="str">
        <f t="shared" ref="Z9:Z34" si="7">IF(W9=0,"SIM"," ")</f>
        <v xml:space="preserve"> </v>
      </c>
      <c r="AA9" s="37"/>
      <c r="AB9" s="44"/>
      <c r="AD9" s="34">
        <f t="shared" ref="AD9:AD34" si="8">O9+P9</f>
        <v>0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0</v>
      </c>
      <c r="AI9" s="35">
        <f>IF(W9=0,F9,0)</f>
        <v>0</v>
      </c>
      <c r="AJ9" s="35">
        <f t="shared" ref="AJ9:AJ34" si="12">IF(W9&gt;0,G9,0)</f>
        <v>0</v>
      </c>
      <c r="AK9" s="35">
        <f t="shared" ref="AK9:AK34" si="13">IF(W9=0,G9,0)</f>
        <v>0</v>
      </c>
      <c r="AL9" s="35">
        <f t="shared" ref="AL9:AL34" si="14">IF(W9&gt;0,Q9,0)</f>
        <v>0</v>
      </c>
      <c r="AM9" s="35">
        <f t="shared" ref="AM9:AM34" si="15">IF(W9=0,Q9,0)</f>
        <v>0</v>
      </c>
      <c r="AN9" s="35">
        <f t="shared" ref="AN9:AN34" si="16">IF(W9&gt;0,H9,0)</f>
        <v>0</v>
      </c>
      <c r="AO9" s="35">
        <f t="shared" ref="AO9:AO34" si="17">IF(W9=0,H9,0)</f>
        <v>0</v>
      </c>
      <c r="AP9" s="35">
        <f t="shared" ref="AP9:AP34" si="18">IF(W9&gt;0,R9,0)</f>
        <v>0</v>
      </c>
      <c r="AQ9" s="35">
        <f t="shared" ref="AQ9:AQ34" si="19">IF(W9=0,R9,0)</f>
        <v>0</v>
      </c>
      <c r="AR9" s="35">
        <f t="shared" ref="AR9:AR34" si="20">IF(W9&gt;0,I9,0)</f>
        <v>0</v>
      </c>
      <c r="AS9" s="35">
        <f t="shared" ref="AS9:AS34" si="21">IF(W9=0,I9,0)</f>
        <v>0</v>
      </c>
      <c r="AT9" s="35">
        <f t="shared" ref="AT9:AT34" si="22">IF(W9&gt;0,S9,0)</f>
        <v>0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/>
      <c r="B10" s="37"/>
      <c r="C10" s="38"/>
      <c r="D10" s="37"/>
      <c r="E10" s="39"/>
      <c r="F10" s="23">
        <f t="shared" ref="F10:F34" si="24">E10*D10</f>
        <v>0</v>
      </c>
      <c r="G10" s="39"/>
      <c r="H10" s="39"/>
      <c r="I10" s="39"/>
      <c r="J10" s="24">
        <f t="shared" si="1"/>
        <v>0</v>
      </c>
      <c r="K10" s="25" t="str">
        <f t="shared" si="2"/>
        <v xml:space="preserve"> </v>
      </c>
      <c r="L10" s="40"/>
      <c r="M10" s="41"/>
      <c r="N10" s="42"/>
      <c r="O10" s="29">
        <f t="shared" si="3"/>
        <v>0</v>
      </c>
      <c r="P10" s="29">
        <f t="shared" si="4"/>
        <v>0</v>
      </c>
      <c r="Q10" s="39"/>
      <c r="R10" s="39"/>
      <c r="S10" s="39"/>
      <c r="T10" s="30">
        <f t="shared" si="5"/>
        <v>0</v>
      </c>
      <c r="U10" s="31">
        <f t="shared" si="6"/>
        <v>0</v>
      </c>
      <c r="V10" s="90">
        <f t="shared" si="0"/>
        <v>0</v>
      </c>
      <c r="W10" s="91" t="str">
        <f>IF(L10=0," ",L10-A10)</f>
        <v xml:space="preserve"> </v>
      </c>
      <c r="X10" s="92">
        <f t="shared" ref="X10:X34" si="25">IF(F10=0,0,((V10/F10)*100))</f>
        <v>0</v>
      </c>
      <c r="Y10" s="93">
        <f>IF(A10=0,0,IF(W10=0,X10*30,(X10/W10)*30))</f>
        <v>0</v>
      </c>
      <c r="Z10" s="43" t="str">
        <f t="shared" si="7"/>
        <v xml:space="preserve"> </v>
      </c>
      <c r="AA10" s="45"/>
      <c r="AB10" s="38"/>
      <c r="AD10" s="34">
        <f t="shared" si="8"/>
        <v>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0</v>
      </c>
      <c r="AI10" s="35">
        <f>IF(W10=0,F10,0)</f>
        <v>0</v>
      </c>
      <c r="AJ10" s="35">
        <f t="shared" si="12"/>
        <v>0</v>
      </c>
      <c r="AK10" s="35">
        <f t="shared" si="13"/>
        <v>0</v>
      </c>
      <c r="AL10" s="35">
        <f t="shared" si="14"/>
        <v>0</v>
      </c>
      <c r="AM10" s="35">
        <f t="shared" si="15"/>
        <v>0</v>
      </c>
      <c r="AN10" s="35">
        <f t="shared" si="16"/>
        <v>0</v>
      </c>
      <c r="AO10" s="35">
        <f t="shared" si="17"/>
        <v>0</v>
      </c>
      <c r="AP10" s="35">
        <f t="shared" si="18"/>
        <v>0</v>
      </c>
      <c r="AQ10" s="35">
        <f t="shared" si="19"/>
        <v>0</v>
      </c>
      <c r="AR10" s="35">
        <f t="shared" si="20"/>
        <v>0</v>
      </c>
      <c r="AS10" s="35">
        <f t="shared" si="21"/>
        <v>0</v>
      </c>
      <c r="AT10" s="35">
        <f t="shared" si="22"/>
        <v>0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49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0</v>
      </c>
      <c r="F38" s="67">
        <f>SUM($P$8:$P$34)</f>
        <v>0</v>
      </c>
      <c r="G38" s="119">
        <f>SUM(E38:F38)</f>
        <v>0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/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0</v>
      </c>
      <c r="F41" s="71">
        <f>-SUM(AI8:AI34)</f>
        <v>0</v>
      </c>
      <c r="G41" s="115">
        <f t="shared" si="30"/>
        <v>0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 t="e">
        <f>SUM(E43:E49)</f>
        <v>#DIV/0!</v>
      </c>
      <c r="F42" s="72" t="e">
        <f>SUM(F43:F49)</f>
        <v>#DIV/0!</v>
      </c>
      <c r="G42" s="121">
        <f>SUM(G43:G49)</f>
        <v>-5.4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0</v>
      </c>
      <c r="F43" s="71">
        <f>-SUM(AK7:AK34)</f>
        <v>0</v>
      </c>
      <c r="G43" s="115">
        <f t="shared" si="30"/>
        <v>0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0</v>
      </c>
      <c r="F44" s="71">
        <f>-SUM(AM8:AM34)</f>
        <v>0</v>
      </c>
      <c r="G44" s="115">
        <f t="shared" si="30"/>
        <v>0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0</v>
      </c>
      <c r="F45" s="71">
        <f>-SUM(AO8:AO34)</f>
        <v>0</v>
      </c>
      <c r="G45" s="115">
        <f>SUM(E45:F45)</f>
        <v>0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0</v>
      </c>
      <c r="F46" s="71">
        <f>-SUM(AQ8:AQ34)</f>
        <v>0</v>
      </c>
      <c r="G46" s="115">
        <f>SUM(E46:F46)</f>
        <v>0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0</v>
      </c>
      <c r="F47" s="71">
        <f>-SUM(AS8:AS34)</f>
        <v>0</v>
      </c>
      <c r="G47" s="115">
        <f>SUM(E47:F47)</f>
        <v>0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0</v>
      </c>
      <c r="F48" s="71">
        <f>-SUM(AU8:AU34)</f>
        <v>0</v>
      </c>
      <c r="G48" s="115">
        <f>SUM(E48:F48)</f>
        <v>0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 t="e">
        <f>(E38*G49)/G38</f>
        <v>#DIV/0!</v>
      </c>
      <c r="F49" s="69" t="e">
        <f>(F38*G49)/G38</f>
        <v>#DIV/0!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 t="e">
        <f>(E42*G50)/G42</f>
        <v>#DIV/0!</v>
      </c>
      <c r="F50" s="75" t="e">
        <f>(F42*G50)/G42</f>
        <v>#DIV/0!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0</v>
      </c>
      <c r="F51" s="70">
        <f>IF(F38&gt;20000,(F38+F39+F40+F41+F42+F50),0)</f>
        <v>0</v>
      </c>
      <c r="G51" s="133">
        <f>IF(G38&gt;20000,(G38+G39+G40+G41+G42),0)</f>
        <v>0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 t="str">
        <f>IF(E38&gt;20000,(E51*15%),"ISENTO")</f>
        <v>ISENTO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heet="1" objects="1" scenarios="1" selectLockedCells="1"/>
  <mergeCells count="43">
    <mergeCell ref="A52:D52"/>
    <mergeCell ref="G52:H52"/>
    <mergeCell ref="A50:D50"/>
    <mergeCell ref="G50:H50"/>
    <mergeCell ref="A51:D51"/>
    <mergeCell ref="G51:H51"/>
    <mergeCell ref="G47:H47"/>
    <mergeCell ref="G48:H48"/>
    <mergeCell ref="B49:D49"/>
    <mergeCell ref="G49:H49"/>
    <mergeCell ref="B45:D45"/>
    <mergeCell ref="G45:H45"/>
    <mergeCell ref="B46:D46"/>
    <mergeCell ref="G46:H46"/>
    <mergeCell ref="A42:D42"/>
    <mergeCell ref="G42:H42"/>
    <mergeCell ref="G43:H43"/>
    <mergeCell ref="B44:D44"/>
    <mergeCell ref="G44:H44"/>
    <mergeCell ref="A40:D40"/>
    <mergeCell ref="G40:H40"/>
    <mergeCell ref="A41:D41"/>
    <mergeCell ref="G41:H41"/>
    <mergeCell ref="A38:D38"/>
    <mergeCell ref="G38:H38"/>
    <mergeCell ref="A39:D39"/>
    <mergeCell ref="G39:H39"/>
    <mergeCell ref="AR6:AS6"/>
    <mergeCell ref="AT6:AU6"/>
    <mergeCell ref="A37:D37"/>
    <mergeCell ref="G37:H37"/>
    <mergeCell ref="AJ6:AK6"/>
    <mergeCell ref="AL6:AM6"/>
    <mergeCell ref="AP6:AQ6"/>
    <mergeCell ref="B4:C4"/>
    <mergeCell ref="B6:C6"/>
    <mergeCell ref="D6:J6"/>
    <mergeCell ref="M6:T6"/>
    <mergeCell ref="AN6:AO6"/>
    <mergeCell ref="V6:Y6"/>
    <mergeCell ref="AA6:AB6"/>
    <mergeCell ref="AE6:AG6"/>
    <mergeCell ref="AH6:AI6"/>
  </mergeCells>
  <phoneticPr fontId="14" type="noConversion"/>
  <pageMargins left="0.09" right="0.49" top="0.62" bottom="0.66" header="0.49212598499999999" footer="0.49212598499999999"/>
  <pageSetup paperSize="9" scale="80" orientation="landscape" blackAndWhite="1" horizontalDpi="4294967293" verticalDpi="0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B4" sqref="B4:C4"/>
    </sheetView>
  </sheetViews>
  <sheetFormatPr defaultRowHeight="11.25"/>
  <cols>
    <col min="1" max="1" width="4.140625" style="1" customWidth="1"/>
    <col min="2" max="2" width="6.140625" style="1" customWidth="1"/>
    <col min="3" max="3" width="9.5703125" style="1" customWidth="1"/>
    <col min="4" max="4" width="6.140625" style="1" bestFit="1" customWidth="1"/>
    <col min="5" max="5" width="9.5703125" style="1" bestFit="1" customWidth="1"/>
    <col min="6" max="6" width="9" style="1" bestFit="1" customWidth="1"/>
    <col min="7" max="7" width="6.5703125" style="1" customWidth="1"/>
    <col min="8" max="8" width="5.140625" style="1" bestFit="1" customWidth="1"/>
    <col min="9" max="9" width="5.5703125" style="1" bestFit="1" customWidth="1"/>
    <col min="10" max="10" width="9" style="1" bestFit="1" customWidth="1"/>
    <col min="11" max="11" width="6.7109375" style="2" bestFit="1" customWidth="1"/>
    <col min="12" max="12" width="3.42578125" style="1" bestFit="1" customWidth="1"/>
    <col min="13" max="13" width="6.140625" style="1" bestFit="1" customWidth="1"/>
    <col min="14" max="14" width="6" style="1" bestFit="1" customWidth="1"/>
    <col min="15" max="15" width="8.140625" style="1" bestFit="1" customWidth="1"/>
    <col min="16" max="16" width="8.140625" style="1" customWidth="1"/>
    <col min="17" max="17" width="6.85546875" style="1" bestFit="1" customWidth="1"/>
    <col min="18" max="18" width="5.140625" style="1" bestFit="1" customWidth="1"/>
    <col min="19" max="19" width="5.5703125" style="1" bestFit="1" customWidth="1"/>
    <col min="20" max="20" width="9" style="1" bestFit="1" customWidth="1"/>
    <col min="21" max="21" width="5.7109375" style="1" bestFit="1" customWidth="1"/>
    <col min="22" max="22" width="8.7109375" style="1" bestFit="1" customWidth="1"/>
    <col min="23" max="23" width="4.42578125" style="1" bestFit="1" customWidth="1"/>
    <col min="24" max="24" width="5.140625" style="1" bestFit="1" customWidth="1"/>
    <col min="25" max="25" width="6.7109375" style="1" customWidth="1"/>
    <col min="26" max="26" width="5" style="1" customWidth="1"/>
    <col min="27" max="27" width="2" style="1" bestFit="1" customWidth="1"/>
    <col min="28" max="28" width="2.5703125" style="1" customWidth="1"/>
    <col min="29" max="29" width="4.140625" style="1" customWidth="1"/>
    <col min="30" max="31" width="9.140625" style="1"/>
    <col min="32" max="32" width="9.85546875" style="1" customWidth="1"/>
    <col min="33" max="33" width="9.140625" style="1"/>
    <col min="34" max="34" width="10.42578125" style="1" bestFit="1" customWidth="1"/>
    <col min="35" max="35" width="9.140625" style="1"/>
    <col min="36" max="36" width="10.42578125" style="1" bestFit="1" customWidth="1"/>
    <col min="37" max="37" width="9" style="1" bestFit="1" customWidth="1"/>
    <col min="38" max="38" width="10.28515625" style="1" bestFit="1" customWidth="1"/>
    <col min="39" max="39" width="8.85546875" style="1" bestFit="1" customWidth="1"/>
    <col min="40" max="16384" width="9.140625" style="1"/>
  </cols>
  <sheetData>
    <row r="1" spans="1:56" ht="15">
      <c r="A1" s="82" t="s">
        <v>83</v>
      </c>
    </row>
    <row r="2" spans="1:56">
      <c r="A2" s="2" t="s">
        <v>82</v>
      </c>
    </row>
    <row r="3" spans="1:56">
      <c r="A3" s="2"/>
    </row>
    <row r="4" spans="1:56">
      <c r="A4" s="3" t="s">
        <v>0</v>
      </c>
      <c r="B4" s="99" t="s">
        <v>79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/>
      <c r="B8" s="20"/>
      <c r="C8" s="21"/>
      <c r="D8" s="20"/>
      <c r="E8" s="22"/>
      <c r="F8" s="23">
        <f>E8*D8</f>
        <v>0</v>
      </c>
      <c r="G8" s="22"/>
      <c r="H8" s="22"/>
      <c r="I8" s="22"/>
      <c r="J8" s="24">
        <f>SUM(F8:I8)</f>
        <v>0</v>
      </c>
      <c r="K8" s="25" t="str">
        <f>IF(B8=0," ",B8)</f>
        <v xml:space="preserve"> </v>
      </c>
      <c r="L8" s="26"/>
      <c r="M8" s="27"/>
      <c r="N8" s="28"/>
      <c r="O8" s="29">
        <f>IF(W8&gt;0,(N8*M8),0)</f>
        <v>0</v>
      </c>
      <c r="P8" s="29">
        <f>IF(W8=0,(M8*N8),0)</f>
        <v>0</v>
      </c>
      <c r="Q8" s="22"/>
      <c r="R8" s="22"/>
      <c r="S8" s="22"/>
      <c r="T8" s="30">
        <f>AD8-Q8-R8-S8</f>
        <v>0</v>
      </c>
      <c r="U8" s="31">
        <f>IF(W8=0,(P8*1%),(O8*0.005%))</f>
        <v>0</v>
      </c>
      <c r="V8" s="86">
        <f t="shared" ref="V8:V34" si="0">IF(L8=0,0,(T8-J8))</f>
        <v>0</v>
      </c>
      <c r="W8" s="87" t="str">
        <f>IF(L8=0," ",L8-A8)</f>
        <v xml:space="preserve"> </v>
      </c>
      <c r="X8" s="88">
        <f>IF(F8=0,0,((V8/F8)*100))</f>
        <v>0</v>
      </c>
      <c r="Y8" s="89">
        <f>IF(A8=0,0,IF(W8=0,X8*30,(X8/W8)*30))</f>
        <v>0</v>
      </c>
      <c r="Z8" s="32" t="str">
        <f>IF(W8=0,"SIM"," ")</f>
        <v xml:space="preserve"> </v>
      </c>
      <c r="AA8" s="20"/>
      <c r="AB8" s="33"/>
      <c r="AD8" s="34">
        <f>O8+P8</f>
        <v>0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0</v>
      </c>
      <c r="AJ8" s="35">
        <f>IF(W8&gt;0,G8,0)</f>
        <v>0</v>
      </c>
      <c r="AK8" s="35">
        <f>IF(W8=0,G8,0)</f>
        <v>0</v>
      </c>
      <c r="AL8" s="35">
        <f>IF(W8&gt;0,Q8,0)</f>
        <v>0</v>
      </c>
      <c r="AM8" s="35">
        <f>IF(W8=0,Q8,0)</f>
        <v>0</v>
      </c>
      <c r="AN8" s="35">
        <f>IF(W8&gt;0,H8,0)</f>
        <v>0</v>
      </c>
      <c r="AO8" s="35">
        <f>IF(W8=0,H8,0)</f>
        <v>0</v>
      </c>
      <c r="AP8" s="35">
        <f>IF(W8&gt;0,R8,0)</f>
        <v>0</v>
      </c>
      <c r="AQ8" s="35">
        <f>IF(W8=0,R8,0)</f>
        <v>0</v>
      </c>
      <c r="AR8" s="35">
        <f>IF(W8&gt;0,I8,0)</f>
        <v>0</v>
      </c>
      <c r="AS8" s="35">
        <f>IF(W8=0,I8,0)</f>
        <v>0</v>
      </c>
      <c r="AT8" s="35">
        <f>IF(W8&gt;0,S8,0)</f>
        <v>0</v>
      </c>
      <c r="AU8" s="35">
        <f>IF(W8=0,S8,0)</f>
        <v>0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/>
      <c r="B9" s="37"/>
      <c r="C9" s="38"/>
      <c r="D9" s="37"/>
      <c r="E9" s="39"/>
      <c r="F9" s="23">
        <f>E9*D9</f>
        <v>0</v>
      </c>
      <c r="G9" s="22"/>
      <c r="H9" s="22"/>
      <c r="I9" s="22"/>
      <c r="J9" s="24">
        <f t="shared" ref="J9:J33" si="1">SUM(F9:I9)</f>
        <v>0</v>
      </c>
      <c r="K9" s="25" t="str">
        <f t="shared" ref="K9:K34" si="2">IF(B9=0," ",B9)</f>
        <v xml:space="preserve"> </v>
      </c>
      <c r="L9" s="40"/>
      <c r="M9" s="41"/>
      <c r="N9" s="42"/>
      <c r="O9" s="29">
        <f t="shared" ref="O9:O34" si="3">IF(W9&gt;0,(N9*M9),0)</f>
        <v>0</v>
      </c>
      <c r="P9" s="29">
        <f t="shared" ref="P9:P34" si="4">IF(W9=0,(M9*N9),0)</f>
        <v>0</v>
      </c>
      <c r="Q9" s="39"/>
      <c r="R9" s="39"/>
      <c r="S9" s="39"/>
      <c r="T9" s="30">
        <f t="shared" ref="T9:T34" si="5">AD9-Q9-R9-S9</f>
        <v>0</v>
      </c>
      <c r="U9" s="31">
        <f t="shared" ref="U9:U34" si="6">IF(W9=0,(P9*1%),(O9*0.005%))</f>
        <v>0</v>
      </c>
      <c r="V9" s="90">
        <f t="shared" si="0"/>
        <v>0</v>
      </c>
      <c r="W9" s="91" t="str">
        <f>IF(L9=0," ",L9-A9)</f>
        <v xml:space="preserve"> </v>
      </c>
      <c r="X9" s="92">
        <f>IF(F9=0,0,((V9/F9)*100))</f>
        <v>0</v>
      </c>
      <c r="Y9" s="93">
        <f>IF(A9=0,0,IF(W9=0,X9*30,(X9/W9)*30))</f>
        <v>0</v>
      </c>
      <c r="Z9" s="43" t="str">
        <f t="shared" ref="Z9:Z34" si="7">IF(W9=0,"SIM"," ")</f>
        <v xml:space="preserve"> </v>
      </c>
      <c r="AA9" s="37"/>
      <c r="AB9" s="44"/>
      <c r="AD9" s="34">
        <f t="shared" ref="AD9:AD34" si="8">O9+P9</f>
        <v>0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0</v>
      </c>
      <c r="AI9" s="35">
        <f>IF(W9=0,F9,0)</f>
        <v>0</v>
      </c>
      <c r="AJ9" s="35">
        <f t="shared" ref="AJ9:AJ34" si="12">IF(W9&gt;0,G9,0)</f>
        <v>0</v>
      </c>
      <c r="AK9" s="35">
        <f t="shared" ref="AK9:AK34" si="13">IF(W9=0,G9,0)</f>
        <v>0</v>
      </c>
      <c r="AL9" s="35">
        <f t="shared" ref="AL9:AL34" si="14">IF(W9&gt;0,Q9,0)</f>
        <v>0</v>
      </c>
      <c r="AM9" s="35">
        <f t="shared" ref="AM9:AM34" si="15">IF(W9=0,Q9,0)</f>
        <v>0</v>
      </c>
      <c r="AN9" s="35">
        <f t="shared" ref="AN9:AN34" si="16">IF(W9&gt;0,H9,0)</f>
        <v>0</v>
      </c>
      <c r="AO9" s="35">
        <f t="shared" ref="AO9:AO34" si="17">IF(W9=0,H9,0)</f>
        <v>0</v>
      </c>
      <c r="AP9" s="35">
        <f t="shared" ref="AP9:AP34" si="18">IF(W9&gt;0,R9,0)</f>
        <v>0</v>
      </c>
      <c r="AQ9" s="35">
        <f t="shared" ref="AQ9:AQ34" si="19">IF(W9=0,R9,0)</f>
        <v>0</v>
      </c>
      <c r="AR9" s="35">
        <f t="shared" ref="AR9:AR34" si="20">IF(W9&gt;0,I9,0)</f>
        <v>0</v>
      </c>
      <c r="AS9" s="35">
        <f t="shared" ref="AS9:AS34" si="21">IF(W9=0,I9,0)</f>
        <v>0</v>
      </c>
      <c r="AT9" s="35">
        <f t="shared" ref="AT9:AT34" si="22">IF(W9&gt;0,S9,0)</f>
        <v>0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/>
      <c r="B10" s="37"/>
      <c r="C10" s="38"/>
      <c r="D10" s="37"/>
      <c r="E10" s="39"/>
      <c r="F10" s="23">
        <f t="shared" ref="F10:F34" si="24">E10*D10</f>
        <v>0</v>
      </c>
      <c r="G10" s="39"/>
      <c r="H10" s="39"/>
      <c r="I10" s="39"/>
      <c r="J10" s="24">
        <f t="shared" si="1"/>
        <v>0</v>
      </c>
      <c r="K10" s="25" t="str">
        <f t="shared" si="2"/>
        <v xml:space="preserve"> </v>
      </c>
      <c r="L10" s="40"/>
      <c r="M10" s="41"/>
      <c r="N10" s="42"/>
      <c r="O10" s="29">
        <f t="shared" si="3"/>
        <v>0</v>
      </c>
      <c r="P10" s="29">
        <f t="shared" si="4"/>
        <v>0</v>
      </c>
      <c r="Q10" s="39"/>
      <c r="R10" s="39"/>
      <c r="S10" s="39"/>
      <c r="T10" s="30">
        <f t="shared" si="5"/>
        <v>0</v>
      </c>
      <c r="U10" s="31">
        <f t="shared" si="6"/>
        <v>0</v>
      </c>
      <c r="V10" s="90">
        <f t="shared" si="0"/>
        <v>0</v>
      </c>
      <c r="W10" s="91" t="str">
        <f>IF(L10=0," ",L10-A10)</f>
        <v xml:space="preserve"> </v>
      </c>
      <c r="X10" s="92">
        <f t="shared" ref="X10:X34" si="25">IF(F10=0,0,((V10/F10)*100))</f>
        <v>0</v>
      </c>
      <c r="Y10" s="93">
        <f>IF(A10=0,0,IF(W10=0,X10*30,(X10/W10)*30))</f>
        <v>0</v>
      </c>
      <c r="Z10" s="43" t="str">
        <f t="shared" si="7"/>
        <v xml:space="preserve"> </v>
      </c>
      <c r="AA10" s="45"/>
      <c r="AB10" s="38"/>
      <c r="AD10" s="34">
        <f t="shared" si="8"/>
        <v>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0</v>
      </c>
      <c r="AI10" s="35">
        <f>IF(W10=0,F10,0)</f>
        <v>0</v>
      </c>
      <c r="AJ10" s="35">
        <f t="shared" si="12"/>
        <v>0</v>
      </c>
      <c r="AK10" s="35">
        <f t="shared" si="13"/>
        <v>0</v>
      </c>
      <c r="AL10" s="35">
        <f t="shared" si="14"/>
        <v>0</v>
      </c>
      <c r="AM10" s="35">
        <f t="shared" si="15"/>
        <v>0</v>
      </c>
      <c r="AN10" s="35">
        <f t="shared" si="16"/>
        <v>0</v>
      </c>
      <c r="AO10" s="35">
        <f t="shared" si="17"/>
        <v>0</v>
      </c>
      <c r="AP10" s="35">
        <f t="shared" si="18"/>
        <v>0</v>
      </c>
      <c r="AQ10" s="35">
        <f t="shared" si="19"/>
        <v>0</v>
      </c>
      <c r="AR10" s="35">
        <f t="shared" si="20"/>
        <v>0</v>
      </c>
      <c r="AS10" s="35">
        <f t="shared" si="21"/>
        <v>0</v>
      </c>
      <c r="AT10" s="35">
        <f t="shared" si="22"/>
        <v>0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49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0</v>
      </c>
      <c r="F38" s="67">
        <f>SUM($P$8:$P$34)</f>
        <v>0</v>
      </c>
      <c r="G38" s="119">
        <f>SUM(E38:F38)</f>
        <v>0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/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0</v>
      </c>
      <c r="F41" s="71">
        <f>-SUM(AI8:AI34)</f>
        <v>0</v>
      </c>
      <c r="G41" s="115">
        <f t="shared" si="30"/>
        <v>0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 t="e">
        <f>SUM(E43:E49)</f>
        <v>#DIV/0!</v>
      </c>
      <c r="F42" s="72" t="e">
        <f>SUM(F43:F49)</f>
        <v>#DIV/0!</v>
      </c>
      <c r="G42" s="121">
        <f>SUM(G43:G49)</f>
        <v>-5.4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0</v>
      </c>
      <c r="F43" s="71">
        <f>-SUM(AK7:AK34)</f>
        <v>0</v>
      </c>
      <c r="G43" s="115">
        <f t="shared" si="30"/>
        <v>0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0</v>
      </c>
      <c r="F44" s="71">
        <f>-SUM(AM8:AM34)</f>
        <v>0</v>
      </c>
      <c r="G44" s="115">
        <f t="shared" si="30"/>
        <v>0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0</v>
      </c>
      <c r="F45" s="71">
        <f>-SUM(AO8:AO34)</f>
        <v>0</v>
      </c>
      <c r="G45" s="115">
        <f>SUM(E45:F45)</f>
        <v>0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0</v>
      </c>
      <c r="F46" s="71">
        <f>-SUM(AQ8:AQ34)</f>
        <v>0</v>
      </c>
      <c r="G46" s="115">
        <f>SUM(E46:F46)</f>
        <v>0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0</v>
      </c>
      <c r="F47" s="71">
        <f>-SUM(AS8:AS34)</f>
        <v>0</v>
      </c>
      <c r="G47" s="115">
        <f>SUM(E47:F47)</f>
        <v>0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0</v>
      </c>
      <c r="F48" s="71">
        <f>-SUM(AU8:AU34)</f>
        <v>0</v>
      </c>
      <c r="G48" s="115">
        <f>SUM(E48:F48)</f>
        <v>0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 t="e">
        <f>(E38*G49)/G38</f>
        <v>#DIV/0!</v>
      </c>
      <c r="F49" s="69" t="e">
        <f>(F38*G49)/G38</f>
        <v>#DIV/0!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 t="e">
        <f>(E42*G50)/G42</f>
        <v>#DIV/0!</v>
      </c>
      <c r="F50" s="75" t="e">
        <f>(F42*G50)/G42</f>
        <v>#DIV/0!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0</v>
      </c>
      <c r="F51" s="70">
        <f>IF(F38&gt;20000,(F38+F39+F40+F41+F42+F50),0)</f>
        <v>0</v>
      </c>
      <c r="G51" s="133">
        <f>IF(G38&gt;20000,(G38+G39+G40+G41+G42),0)</f>
        <v>0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 t="str">
        <f>IF(E38&gt;20000,(E51*15%),"ISENTO")</f>
        <v>ISENTO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heet="1" objects="1" scenarios="1" selectLockedCells="1"/>
  <mergeCells count="43">
    <mergeCell ref="A52:D52"/>
    <mergeCell ref="G52:H52"/>
    <mergeCell ref="A50:D50"/>
    <mergeCell ref="G50:H50"/>
    <mergeCell ref="A51:D51"/>
    <mergeCell ref="G51:H51"/>
    <mergeCell ref="G47:H47"/>
    <mergeCell ref="G48:H48"/>
    <mergeCell ref="B49:D49"/>
    <mergeCell ref="G49:H49"/>
    <mergeCell ref="B45:D45"/>
    <mergeCell ref="G45:H45"/>
    <mergeCell ref="B46:D46"/>
    <mergeCell ref="G46:H46"/>
    <mergeCell ref="A42:D42"/>
    <mergeCell ref="G42:H42"/>
    <mergeCell ref="G43:H43"/>
    <mergeCell ref="B44:D44"/>
    <mergeCell ref="G44:H44"/>
    <mergeCell ref="A40:D40"/>
    <mergeCell ref="G40:H40"/>
    <mergeCell ref="A41:D41"/>
    <mergeCell ref="G41:H41"/>
    <mergeCell ref="A38:D38"/>
    <mergeCell ref="G38:H38"/>
    <mergeCell ref="A39:D39"/>
    <mergeCell ref="G39:H39"/>
    <mergeCell ref="AR6:AS6"/>
    <mergeCell ref="AT6:AU6"/>
    <mergeCell ref="A37:D37"/>
    <mergeCell ref="G37:H37"/>
    <mergeCell ref="AJ6:AK6"/>
    <mergeCell ref="AL6:AM6"/>
    <mergeCell ref="AP6:AQ6"/>
    <mergeCell ref="B4:C4"/>
    <mergeCell ref="B6:C6"/>
    <mergeCell ref="D6:J6"/>
    <mergeCell ref="M6:T6"/>
    <mergeCell ref="AN6:AO6"/>
    <mergeCell ref="V6:Y6"/>
    <mergeCell ref="AA6:AB6"/>
    <mergeCell ref="AE6:AG6"/>
    <mergeCell ref="AH6:AI6"/>
  </mergeCells>
  <phoneticPr fontId="14" type="noConversion"/>
  <pageMargins left="0.21" right="0.49" top="0.27" bottom="0.984251969" header="0.15" footer="0.49212598499999999"/>
  <pageSetup paperSize="9" scale="80" orientation="landscape" blackAndWhite="1" horizontalDpi="4294967293" verticalDpi="0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B4" sqref="B4:C4"/>
    </sheetView>
  </sheetViews>
  <sheetFormatPr defaultRowHeight="11.25"/>
  <cols>
    <col min="1" max="1" width="4.140625" style="1" customWidth="1"/>
    <col min="2" max="2" width="6.140625" style="1" customWidth="1"/>
    <col min="3" max="3" width="9.5703125" style="1" customWidth="1"/>
    <col min="4" max="4" width="6.140625" style="1" bestFit="1" customWidth="1"/>
    <col min="5" max="5" width="9.5703125" style="1" bestFit="1" customWidth="1"/>
    <col min="6" max="6" width="9" style="1" bestFit="1" customWidth="1"/>
    <col min="7" max="7" width="6.5703125" style="1" customWidth="1"/>
    <col min="8" max="8" width="5.140625" style="1" bestFit="1" customWidth="1"/>
    <col min="9" max="9" width="5.5703125" style="1" bestFit="1" customWidth="1"/>
    <col min="10" max="10" width="9" style="1" bestFit="1" customWidth="1"/>
    <col min="11" max="11" width="6.7109375" style="2" bestFit="1" customWidth="1"/>
    <col min="12" max="12" width="3.42578125" style="1" bestFit="1" customWidth="1"/>
    <col min="13" max="13" width="6.140625" style="1" bestFit="1" customWidth="1"/>
    <col min="14" max="14" width="6" style="1" bestFit="1" customWidth="1"/>
    <col min="15" max="15" width="8.140625" style="1" bestFit="1" customWidth="1"/>
    <col min="16" max="16" width="8.140625" style="1" customWidth="1"/>
    <col min="17" max="17" width="6.85546875" style="1" bestFit="1" customWidth="1"/>
    <col min="18" max="18" width="5.140625" style="1" bestFit="1" customWidth="1"/>
    <col min="19" max="19" width="5.5703125" style="1" bestFit="1" customWidth="1"/>
    <col min="20" max="20" width="9" style="1" bestFit="1" customWidth="1"/>
    <col min="21" max="21" width="5.7109375" style="1" bestFit="1" customWidth="1"/>
    <col min="22" max="22" width="8.7109375" style="1" bestFit="1" customWidth="1"/>
    <col min="23" max="23" width="4.42578125" style="1" bestFit="1" customWidth="1"/>
    <col min="24" max="24" width="5.140625" style="1" bestFit="1" customWidth="1"/>
    <col min="25" max="25" width="6.7109375" style="1" customWidth="1"/>
    <col min="26" max="26" width="5" style="1" customWidth="1"/>
    <col min="27" max="27" width="2" style="1" bestFit="1" customWidth="1"/>
    <col min="28" max="28" width="2.5703125" style="1" customWidth="1"/>
    <col min="29" max="29" width="4.140625" style="1" customWidth="1"/>
    <col min="30" max="31" width="9.140625" style="1"/>
    <col min="32" max="32" width="9.85546875" style="1" customWidth="1"/>
    <col min="33" max="33" width="9.140625" style="1"/>
    <col min="34" max="34" width="10.42578125" style="1" bestFit="1" customWidth="1"/>
    <col min="35" max="35" width="9.140625" style="1"/>
    <col min="36" max="36" width="10.42578125" style="1" bestFit="1" customWidth="1"/>
    <col min="37" max="37" width="9" style="1" bestFit="1" customWidth="1"/>
    <col min="38" max="38" width="10.28515625" style="1" bestFit="1" customWidth="1"/>
    <col min="39" max="39" width="8.85546875" style="1" bestFit="1" customWidth="1"/>
    <col min="40" max="16384" width="9.140625" style="1"/>
  </cols>
  <sheetData>
    <row r="1" spans="1:56" ht="15">
      <c r="A1" s="82" t="s">
        <v>83</v>
      </c>
    </row>
    <row r="2" spans="1:56">
      <c r="A2" s="2" t="s">
        <v>82</v>
      </c>
    </row>
    <row r="3" spans="1:56">
      <c r="A3" s="2"/>
    </row>
    <row r="4" spans="1:56">
      <c r="A4" s="3" t="s">
        <v>0</v>
      </c>
      <c r="B4" s="99" t="s">
        <v>80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/>
      <c r="B8" s="20"/>
      <c r="C8" s="21"/>
      <c r="D8" s="20"/>
      <c r="E8" s="22"/>
      <c r="F8" s="23">
        <f>E8*D8</f>
        <v>0</v>
      </c>
      <c r="G8" s="22"/>
      <c r="H8" s="22"/>
      <c r="I8" s="22"/>
      <c r="J8" s="24">
        <f>SUM(F8:I8)</f>
        <v>0</v>
      </c>
      <c r="K8" s="25" t="str">
        <f>IF(B8=0," ",B8)</f>
        <v xml:space="preserve"> </v>
      </c>
      <c r="L8" s="26"/>
      <c r="M8" s="27"/>
      <c r="N8" s="28"/>
      <c r="O8" s="29">
        <f>IF(W8&gt;0,(N8*M8),0)</f>
        <v>0</v>
      </c>
      <c r="P8" s="29">
        <f>IF(W8=0,(M8*N8),0)</f>
        <v>0</v>
      </c>
      <c r="Q8" s="22"/>
      <c r="R8" s="22"/>
      <c r="S8" s="22"/>
      <c r="T8" s="30">
        <f>AD8-Q8-R8-S8</f>
        <v>0</v>
      </c>
      <c r="U8" s="31">
        <f>IF(W8=0,(P8*1%),(O8*0.005%))</f>
        <v>0</v>
      </c>
      <c r="V8" s="86">
        <f t="shared" ref="V8:V34" si="0">IF(L8=0,0,(T8-J8))</f>
        <v>0</v>
      </c>
      <c r="W8" s="87" t="str">
        <f>IF(L8=0," ",L8-A8)</f>
        <v xml:space="preserve"> </v>
      </c>
      <c r="X8" s="88">
        <f>IF(F8=0,0,((V8/F8)*100))</f>
        <v>0</v>
      </c>
      <c r="Y8" s="89">
        <f>IF(A8=0,0,IF(W8=0,X8*30,(X8/W8)*30))</f>
        <v>0</v>
      </c>
      <c r="Z8" s="32" t="str">
        <f>IF(W8=0,"SIM"," ")</f>
        <v xml:space="preserve"> </v>
      </c>
      <c r="AA8" s="20"/>
      <c r="AB8" s="33"/>
      <c r="AD8" s="34">
        <f>O8+P8</f>
        <v>0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0</v>
      </c>
      <c r="AJ8" s="35">
        <f>IF(W8&gt;0,G8,0)</f>
        <v>0</v>
      </c>
      <c r="AK8" s="35">
        <f>IF(W8=0,G8,0)</f>
        <v>0</v>
      </c>
      <c r="AL8" s="35">
        <f>IF(W8&gt;0,Q8,0)</f>
        <v>0</v>
      </c>
      <c r="AM8" s="35">
        <f>IF(W8=0,Q8,0)</f>
        <v>0</v>
      </c>
      <c r="AN8" s="35">
        <f>IF(W8&gt;0,H8,0)</f>
        <v>0</v>
      </c>
      <c r="AO8" s="35">
        <f>IF(W8=0,H8,0)</f>
        <v>0</v>
      </c>
      <c r="AP8" s="35">
        <f>IF(W8&gt;0,R8,0)</f>
        <v>0</v>
      </c>
      <c r="AQ8" s="35">
        <f>IF(W8=0,R8,0)</f>
        <v>0</v>
      </c>
      <c r="AR8" s="35">
        <f>IF(W8&gt;0,I8,0)</f>
        <v>0</v>
      </c>
      <c r="AS8" s="35">
        <f>IF(W8=0,I8,0)</f>
        <v>0</v>
      </c>
      <c r="AT8" s="35">
        <f>IF(W8&gt;0,S8,0)</f>
        <v>0</v>
      </c>
      <c r="AU8" s="35">
        <f>IF(W8=0,S8,0)</f>
        <v>0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/>
      <c r="B9" s="37"/>
      <c r="C9" s="38"/>
      <c r="D9" s="37"/>
      <c r="E9" s="39"/>
      <c r="F9" s="23">
        <f>E9*D9</f>
        <v>0</v>
      </c>
      <c r="G9" s="22"/>
      <c r="H9" s="22"/>
      <c r="I9" s="22"/>
      <c r="J9" s="24">
        <f t="shared" ref="J9:J33" si="1">SUM(F9:I9)</f>
        <v>0</v>
      </c>
      <c r="K9" s="25" t="str">
        <f t="shared" ref="K9:K34" si="2">IF(B9=0," ",B9)</f>
        <v xml:space="preserve"> </v>
      </c>
      <c r="L9" s="40"/>
      <c r="M9" s="41"/>
      <c r="N9" s="42"/>
      <c r="O9" s="29">
        <f t="shared" ref="O9:O34" si="3">IF(W9&gt;0,(N9*M9),0)</f>
        <v>0</v>
      </c>
      <c r="P9" s="29">
        <f t="shared" ref="P9:P34" si="4">IF(W9=0,(M9*N9),0)</f>
        <v>0</v>
      </c>
      <c r="Q9" s="39"/>
      <c r="R9" s="39"/>
      <c r="S9" s="39"/>
      <c r="T9" s="30">
        <f t="shared" ref="T9:T34" si="5">AD9-Q9-R9-S9</f>
        <v>0</v>
      </c>
      <c r="U9" s="31">
        <f t="shared" ref="U9:U34" si="6">IF(W9=0,(P9*1%),(O9*0.005%))</f>
        <v>0</v>
      </c>
      <c r="V9" s="90">
        <f t="shared" si="0"/>
        <v>0</v>
      </c>
      <c r="W9" s="91" t="str">
        <f>IF(L9=0," ",L9-A9)</f>
        <v xml:space="preserve"> </v>
      </c>
      <c r="X9" s="92">
        <f>IF(F9=0,0,((V9/F9)*100))</f>
        <v>0</v>
      </c>
      <c r="Y9" s="93">
        <f>IF(A9=0,0,IF(W9=0,X9*30,(X9/W9)*30))</f>
        <v>0</v>
      </c>
      <c r="Z9" s="43" t="str">
        <f t="shared" ref="Z9:Z34" si="7">IF(W9=0,"SIM"," ")</f>
        <v xml:space="preserve"> </v>
      </c>
      <c r="AA9" s="37"/>
      <c r="AB9" s="44"/>
      <c r="AD9" s="34">
        <f t="shared" ref="AD9:AD34" si="8">O9+P9</f>
        <v>0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0</v>
      </c>
      <c r="AI9" s="35">
        <f>IF(W9=0,F9,0)</f>
        <v>0</v>
      </c>
      <c r="AJ9" s="35">
        <f t="shared" ref="AJ9:AJ34" si="12">IF(W9&gt;0,G9,0)</f>
        <v>0</v>
      </c>
      <c r="AK9" s="35">
        <f t="shared" ref="AK9:AK34" si="13">IF(W9=0,G9,0)</f>
        <v>0</v>
      </c>
      <c r="AL9" s="35">
        <f t="shared" ref="AL9:AL34" si="14">IF(W9&gt;0,Q9,0)</f>
        <v>0</v>
      </c>
      <c r="AM9" s="35">
        <f t="shared" ref="AM9:AM34" si="15">IF(W9=0,Q9,0)</f>
        <v>0</v>
      </c>
      <c r="AN9" s="35">
        <f t="shared" ref="AN9:AN34" si="16">IF(W9&gt;0,H9,0)</f>
        <v>0</v>
      </c>
      <c r="AO9" s="35">
        <f t="shared" ref="AO9:AO34" si="17">IF(W9=0,H9,0)</f>
        <v>0</v>
      </c>
      <c r="AP9" s="35">
        <f t="shared" ref="AP9:AP34" si="18">IF(W9&gt;0,R9,0)</f>
        <v>0</v>
      </c>
      <c r="AQ9" s="35">
        <f t="shared" ref="AQ9:AQ34" si="19">IF(W9=0,R9,0)</f>
        <v>0</v>
      </c>
      <c r="AR9" s="35">
        <f t="shared" ref="AR9:AR34" si="20">IF(W9&gt;0,I9,0)</f>
        <v>0</v>
      </c>
      <c r="AS9" s="35">
        <f t="shared" ref="AS9:AS34" si="21">IF(W9=0,I9,0)</f>
        <v>0</v>
      </c>
      <c r="AT9" s="35">
        <f t="shared" ref="AT9:AT34" si="22">IF(W9&gt;0,S9,0)</f>
        <v>0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/>
      <c r="B10" s="37"/>
      <c r="C10" s="38"/>
      <c r="D10" s="37"/>
      <c r="E10" s="39"/>
      <c r="F10" s="23">
        <f t="shared" ref="F10:F34" si="24">E10*D10</f>
        <v>0</v>
      </c>
      <c r="G10" s="39"/>
      <c r="H10" s="39"/>
      <c r="I10" s="39"/>
      <c r="J10" s="24">
        <f t="shared" si="1"/>
        <v>0</v>
      </c>
      <c r="K10" s="25" t="str">
        <f t="shared" si="2"/>
        <v xml:space="preserve"> </v>
      </c>
      <c r="L10" s="40"/>
      <c r="M10" s="41"/>
      <c r="N10" s="42"/>
      <c r="O10" s="29">
        <f t="shared" si="3"/>
        <v>0</v>
      </c>
      <c r="P10" s="29">
        <f t="shared" si="4"/>
        <v>0</v>
      </c>
      <c r="Q10" s="39"/>
      <c r="R10" s="39"/>
      <c r="S10" s="39"/>
      <c r="T10" s="30">
        <f t="shared" si="5"/>
        <v>0</v>
      </c>
      <c r="U10" s="31">
        <f t="shared" si="6"/>
        <v>0</v>
      </c>
      <c r="V10" s="90">
        <f t="shared" si="0"/>
        <v>0</v>
      </c>
      <c r="W10" s="91" t="str">
        <f>IF(L10=0," ",L10-A10)</f>
        <v xml:space="preserve"> </v>
      </c>
      <c r="X10" s="92">
        <f t="shared" ref="X10:X34" si="25">IF(F10=0,0,((V10/F10)*100))</f>
        <v>0</v>
      </c>
      <c r="Y10" s="93">
        <f>IF(A10=0,0,IF(W10=0,X10*30,(X10/W10)*30))</f>
        <v>0</v>
      </c>
      <c r="Z10" s="43" t="str">
        <f t="shared" si="7"/>
        <v xml:space="preserve"> </v>
      </c>
      <c r="AA10" s="45"/>
      <c r="AB10" s="38"/>
      <c r="AD10" s="34">
        <f t="shared" si="8"/>
        <v>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0</v>
      </c>
      <c r="AI10" s="35">
        <f>IF(W10=0,F10,0)</f>
        <v>0</v>
      </c>
      <c r="AJ10" s="35">
        <f t="shared" si="12"/>
        <v>0</v>
      </c>
      <c r="AK10" s="35">
        <f t="shared" si="13"/>
        <v>0</v>
      </c>
      <c r="AL10" s="35">
        <f t="shared" si="14"/>
        <v>0</v>
      </c>
      <c r="AM10" s="35">
        <f t="shared" si="15"/>
        <v>0</v>
      </c>
      <c r="AN10" s="35">
        <f t="shared" si="16"/>
        <v>0</v>
      </c>
      <c r="AO10" s="35">
        <f t="shared" si="17"/>
        <v>0</v>
      </c>
      <c r="AP10" s="35">
        <f t="shared" si="18"/>
        <v>0</v>
      </c>
      <c r="AQ10" s="35">
        <f t="shared" si="19"/>
        <v>0</v>
      </c>
      <c r="AR10" s="35">
        <f t="shared" si="20"/>
        <v>0</v>
      </c>
      <c r="AS10" s="35">
        <f t="shared" si="21"/>
        <v>0</v>
      </c>
      <c r="AT10" s="35">
        <f t="shared" si="22"/>
        <v>0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49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0</v>
      </c>
      <c r="F38" s="67">
        <f>SUM($P$8:$P$34)</f>
        <v>0</v>
      </c>
      <c r="G38" s="119">
        <f>SUM(E38:F38)</f>
        <v>0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/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0</v>
      </c>
      <c r="F41" s="71">
        <f>-SUM(AI8:AI34)</f>
        <v>0</v>
      </c>
      <c r="G41" s="115">
        <f t="shared" si="30"/>
        <v>0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 t="e">
        <f>SUM(E43:E49)</f>
        <v>#DIV/0!</v>
      </c>
      <c r="F42" s="72" t="e">
        <f>SUM(F43:F49)</f>
        <v>#DIV/0!</v>
      </c>
      <c r="G42" s="121">
        <f>SUM(G43:G49)</f>
        <v>-5.4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0</v>
      </c>
      <c r="F43" s="71">
        <f>-SUM(AK7:AK34)</f>
        <v>0</v>
      </c>
      <c r="G43" s="115">
        <f t="shared" si="30"/>
        <v>0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0</v>
      </c>
      <c r="F44" s="71">
        <f>-SUM(AM8:AM34)</f>
        <v>0</v>
      </c>
      <c r="G44" s="115">
        <f t="shared" si="30"/>
        <v>0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0</v>
      </c>
      <c r="F45" s="71">
        <f>-SUM(AO8:AO34)</f>
        <v>0</v>
      </c>
      <c r="G45" s="115">
        <f>SUM(E45:F45)</f>
        <v>0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0</v>
      </c>
      <c r="F46" s="71">
        <f>-SUM(AQ8:AQ34)</f>
        <v>0</v>
      </c>
      <c r="G46" s="115">
        <f>SUM(E46:F46)</f>
        <v>0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0</v>
      </c>
      <c r="F47" s="71">
        <f>-SUM(AS8:AS34)</f>
        <v>0</v>
      </c>
      <c r="G47" s="115">
        <f>SUM(E47:F47)</f>
        <v>0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0</v>
      </c>
      <c r="F48" s="71">
        <f>-SUM(AU8:AU34)</f>
        <v>0</v>
      </c>
      <c r="G48" s="115">
        <f>SUM(E48:F48)</f>
        <v>0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 t="e">
        <f>(E38*G49)/G38</f>
        <v>#DIV/0!</v>
      </c>
      <c r="F49" s="69" t="e">
        <f>(F38*G49)/G38</f>
        <v>#DIV/0!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 t="e">
        <f>(E42*G50)/G42</f>
        <v>#DIV/0!</v>
      </c>
      <c r="F50" s="75" t="e">
        <f>(F42*G50)/G42</f>
        <v>#DIV/0!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0</v>
      </c>
      <c r="F51" s="70">
        <f>IF(F38&gt;20000,(F38+F39+F40+F41+F42+F50),0)</f>
        <v>0</v>
      </c>
      <c r="G51" s="133">
        <f>IF(G38&gt;20000,(G38+G39+G40+G41+G42),0)</f>
        <v>0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 t="str">
        <f>IF(E38&gt;20000,(E51*15%),"ISENTO")</f>
        <v>ISENTO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heet="1" objects="1" scenarios="1" selectLockedCells="1"/>
  <mergeCells count="43">
    <mergeCell ref="A52:D52"/>
    <mergeCell ref="G52:H52"/>
    <mergeCell ref="A50:D50"/>
    <mergeCell ref="G50:H50"/>
    <mergeCell ref="A51:D51"/>
    <mergeCell ref="G51:H51"/>
    <mergeCell ref="G47:H47"/>
    <mergeCell ref="G48:H48"/>
    <mergeCell ref="B49:D49"/>
    <mergeCell ref="G49:H49"/>
    <mergeCell ref="B45:D45"/>
    <mergeCell ref="G45:H45"/>
    <mergeCell ref="B46:D46"/>
    <mergeCell ref="G46:H46"/>
    <mergeCell ref="A42:D42"/>
    <mergeCell ref="G42:H42"/>
    <mergeCell ref="G43:H43"/>
    <mergeCell ref="B44:D44"/>
    <mergeCell ref="G44:H44"/>
    <mergeCell ref="A40:D40"/>
    <mergeCell ref="G40:H40"/>
    <mergeCell ref="A41:D41"/>
    <mergeCell ref="G41:H41"/>
    <mergeCell ref="A38:D38"/>
    <mergeCell ref="G38:H38"/>
    <mergeCell ref="A39:D39"/>
    <mergeCell ref="G39:H39"/>
    <mergeCell ref="AR6:AS6"/>
    <mergeCell ref="AT6:AU6"/>
    <mergeCell ref="A37:D37"/>
    <mergeCell ref="G37:H37"/>
    <mergeCell ref="AJ6:AK6"/>
    <mergeCell ref="AL6:AM6"/>
    <mergeCell ref="AP6:AQ6"/>
    <mergeCell ref="B4:C4"/>
    <mergeCell ref="B6:C6"/>
    <mergeCell ref="D6:J6"/>
    <mergeCell ref="M6:T6"/>
    <mergeCell ref="AN6:AO6"/>
    <mergeCell ref="V6:Y6"/>
    <mergeCell ref="AA6:AB6"/>
    <mergeCell ref="AE6:AG6"/>
    <mergeCell ref="AH6:AI6"/>
  </mergeCells>
  <phoneticPr fontId="14" type="noConversion"/>
  <pageMargins left="0.17" right="0.49" top="0.6" bottom="0.73" header="0.49212598499999999" footer="0.49212598499999999"/>
  <pageSetup paperSize="9" scale="80" orientation="landscape" blackAndWhite="1" horizontalDpi="4294967293" verticalDpi="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B4" sqref="B4:C4"/>
    </sheetView>
  </sheetViews>
  <sheetFormatPr defaultRowHeight="11.25"/>
  <cols>
    <col min="1" max="1" width="4.140625" style="1" customWidth="1"/>
    <col min="2" max="2" width="6.140625" style="1" customWidth="1"/>
    <col min="3" max="3" width="9.5703125" style="1" customWidth="1"/>
    <col min="4" max="4" width="6.140625" style="1" bestFit="1" customWidth="1"/>
    <col min="5" max="5" width="9.5703125" style="1" bestFit="1" customWidth="1"/>
    <col min="6" max="6" width="9" style="1" bestFit="1" customWidth="1"/>
    <col min="7" max="7" width="6.5703125" style="1" customWidth="1"/>
    <col min="8" max="8" width="5.140625" style="1" bestFit="1" customWidth="1"/>
    <col min="9" max="9" width="5.5703125" style="1" bestFit="1" customWidth="1"/>
    <col min="10" max="10" width="9" style="1" bestFit="1" customWidth="1"/>
    <col min="11" max="11" width="6.7109375" style="2" bestFit="1" customWidth="1"/>
    <col min="12" max="12" width="3.42578125" style="1" bestFit="1" customWidth="1"/>
    <col min="13" max="13" width="6.140625" style="1" bestFit="1" customWidth="1"/>
    <col min="14" max="14" width="6" style="1" bestFit="1" customWidth="1"/>
    <col min="15" max="15" width="8.140625" style="1" bestFit="1" customWidth="1"/>
    <col min="16" max="16" width="8.140625" style="1" customWidth="1"/>
    <col min="17" max="17" width="6.85546875" style="1" bestFit="1" customWidth="1"/>
    <col min="18" max="18" width="5.140625" style="1" bestFit="1" customWidth="1"/>
    <col min="19" max="19" width="5.5703125" style="1" bestFit="1" customWidth="1"/>
    <col min="20" max="20" width="9" style="1" bestFit="1" customWidth="1"/>
    <col min="21" max="21" width="5.7109375" style="1" bestFit="1" customWidth="1"/>
    <col min="22" max="22" width="8.7109375" style="1" bestFit="1" customWidth="1"/>
    <col min="23" max="23" width="4.42578125" style="1" bestFit="1" customWidth="1"/>
    <col min="24" max="24" width="5.140625" style="1" bestFit="1" customWidth="1"/>
    <col min="25" max="25" width="6.7109375" style="1" customWidth="1"/>
    <col min="26" max="26" width="5" style="1" customWidth="1"/>
    <col min="27" max="27" width="2" style="1" bestFit="1" customWidth="1"/>
    <col min="28" max="28" width="2.5703125" style="1" customWidth="1"/>
    <col min="29" max="29" width="4.140625" style="1" customWidth="1"/>
    <col min="30" max="31" width="9.140625" style="1"/>
    <col min="32" max="32" width="9.85546875" style="1" customWidth="1"/>
    <col min="33" max="33" width="9.140625" style="1"/>
    <col min="34" max="34" width="10.42578125" style="1" bestFit="1" customWidth="1"/>
    <col min="35" max="35" width="9.140625" style="1"/>
    <col min="36" max="36" width="10.42578125" style="1" bestFit="1" customWidth="1"/>
    <col min="37" max="37" width="9" style="1" bestFit="1" customWidth="1"/>
    <col min="38" max="38" width="10.28515625" style="1" bestFit="1" customWidth="1"/>
    <col min="39" max="39" width="8.85546875" style="1" bestFit="1" customWidth="1"/>
    <col min="40" max="16384" width="9.140625" style="1"/>
  </cols>
  <sheetData>
    <row r="1" spans="1:56" ht="15">
      <c r="A1" s="82" t="s">
        <v>83</v>
      </c>
    </row>
    <row r="2" spans="1:56">
      <c r="A2" s="2" t="s">
        <v>82</v>
      </c>
    </row>
    <row r="3" spans="1:56">
      <c r="A3" s="2"/>
    </row>
    <row r="4" spans="1:56">
      <c r="A4" s="3" t="s">
        <v>0</v>
      </c>
      <c r="B4" s="99" t="s">
        <v>81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/>
      <c r="B8" s="20"/>
      <c r="C8" s="21"/>
      <c r="D8" s="20"/>
      <c r="E8" s="22"/>
      <c r="F8" s="23">
        <f>E8*D8</f>
        <v>0</v>
      </c>
      <c r="G8" s="22"/>
      <c r="H8" s="22"/>
      <c r="I8" s="22"/>
      <c r="J8" s="24">
        <f>SUM(F8:I8)</f>
        <v>0</v>
      </c>
      <c r="K8" s="25" t="str">
        <f>IF(B8=0," ",B8)</f>
        <v xml:space="preserve"> </v>
      </c>
      <c r="L8" s="26"/>
      <c r="M8" s="27"/>
      <c r="N8" s="28"/>
      <c r="O8" s="29">
        <f>IF(W8&gt;0,(N8*M8),0)</f>
        <v>0</v>
      </c>
      <c r="P8" s="29">
        <f>IF(W8=0,(M8*N8),0)</f>
        <v>0</v>
      </c>
      <c r="Q8" s="22"/>
      <c r="R8" s="22"/>
      <c r="S8" s="22"/>
      <c r="T8" s="30">
        <f>AD8-Q8-R8-S8</f>
        <v>0</v>
      </c>
      <c r="U8" s="31">
        <f>IF(W8=0,(P8*1%),(O8*0.005%))</f>
        <v>0</v>
      </c>
      <c r="V8" s="86">
        <f t="shared" ref="V8:V34" si="0">IF(L8=0,0,(T8-J8))</f>
        <v>0</v>
      </c>
      <c r="W8" s="87" t="str">
        <f>IF(L8=0," ",L8-A8)</f>
        <v xml:space="preserve"> </v>
      </c>
      <c r="X8" s="88">
        <f>IF(F8=0,0,((V8/F8)*100))</f>
        <v>0</v>
      </c>
      <c r="Y8" s="89">
        <f>IF(A8=0,0,IF(W8=0,X8*30,(X8/W8)*30))</f>
        <v>0</v>
      </c>
      <c r="Z8" s="32" t="str">
        <f>IF(W8=0,"SIM"," ")</f>
        <v xml:space="preserve"> </v>
      </c>
      <c r="AA8" s="20"/>
      <c r="AB8" s="33"/>
      <c r="AD8" s="34">
        <f>O8+P8</f>
        <v>0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0</v>
      </c>
      <c r="AJ8" s="35">
        <f>IF(W8&gt;0,G8,0)</f>
        <v>0</v>
      </c>
      <c r="AK8" s="35">
        <f>IF(W8=0,G8,0)</f>
        <v>0</v>
      </c>
      <c r="AL8" s="35">
        <f>IF(W8&gt;0,Q8,0)</f>
        <v>0</v>
      </c>
      <c r="AM8" s="35">
        <f>IF(W8=0,Q8,0)</f>
        <v>0</v>
      </c>
      <c r="AN8" s="35">
        <f>IF(W8&gt;0,H8,0)</f>
        <v>0</v>
      </c>
      <c r="AO8" s="35">
        <f>IF(W8=0,H8,0)</f>
        <v>0</v>
      </c>
      <c r="AP8" s="35">
        <f>IF(W8&gt;0,R8,0)</f>
        <v>0</v>
      </c>
      <c r="AQ8" s="35">
        <f>IF(W8=0,R8,0)</f>
        <v>0</v>
      </c>
      <c r="AR8" s="35">
        <f>IF(W8&gt;0,I8,0)</f>
        <v>0</v>
      </c>
      <c r="AS8" s="35">
        <f>IF(W8=0,I8,0)</f>
        <v>0</v>
      </c>
      <c r="AT8" s="35">
        <f>IF(W8&gt;0,S8,0)</f>
        <v>0</v>
      </c>
      <c r="AU8" s="35">
        <f>IF(W8=0,S8,0)</f>
        <v>0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/>
      <c r="B9" s="37"/>
      <c r="C9" s="38"/>
      <c r="D9" s="37"/>
      <c r="E9" s="39"/>
      <c r="F9" s="23">
        <f>E9*D9</f>
        <v>0</v>
      </c>
      <c r="G9" s="22"/>
      <c r="H9" s="22"/>
      <c r="I9" s="22"/>
      <c r="J9" s="24">
        <f t="shared" ref="J9:J33" si="1">SUM(F9:I9)</f>
        <v>0</v>
      </c>
      <c r="K9" s="25" t="str">
        <f t="shared" ref="K9:K34" si="2">IF(B9=0," ",B9)</f>
        <v xml:space="preserve"> </v>
      </c>
      <c r="L9" s="40"/>
      <c r="M9" s="41"/>
      <c r="N9" s="42"/>
      <c r="O9" s="29">
        <f t="shared" ref="O9:O34" si="3">IF(W9&gt;0,(N9*M9),0)</f>
        <v>0</v>
      </c>
      <c r="P9" s="29">
        <f t="shared" ref="P9:P34" si="4">IF(W9=0,(M9*N9),0)</f>
        <v>0</v>
      </c>
      <c r="Q9" s="39"/>
      <c r="R9" s="39"/>
      <c r="S9" s="39"/>
      <c r="T9" s="30">
        <f t="shared" ref="T9:T34" si="5">AD9-Q9-R9-S9</f>
        <v>0</v>
      </c>
      <c r="U9" s="31">
        <f t="shared" ref="U9:U34" si="6">IF(W9=0,(P9*1%),(O9*0.005%))</f>
        <v>0</v>
      </c>
      <c r="V9" s="90">
        <f t="shared" si="0"/>
        <v>0</v>
      </c>
      <c r="W9" s="91" t="str">
        <f>IF(L9=0," ",L9-A9)</f>
        <v xml:space="preserve"> </v>
      </c>
      <c r="X9" s="92">
        <f>IF(F9=0,0,((V9/F9)*100))</f>
        <v>0</v>
      </c>
      <c r="Y9" s="93">
        <f>IF(A9=0,0,IF(W9=0,X9*30,(X9/W9)*30))</f>
        <v>0</v>
      </c>
      <c r="Z9" s="43" t="str">
        <f t="shared" ref="Z9:Z34" si="7">IF(W9=0,"SIM"," ")</f>
        <v xml:space="preserve"> </v>
      </c>
      <c r="AA9" s="37"/>
      <c r="AB9" s="44"/>
      <c r="AD9" s="34">
        <f t="shared" ref="AD9:AD34" si="8">O9+P9</f>
        <v>0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0</v>
      </c>
      <c r="AI9" s="35">
        <f>IF(W9=0,F9,0)</f>
        <v>0</v>
      </c>
      <c r="AJ9" s="35">
        <f t="shared" ref="AJ9:AJ34" si="12">IF(W9&gt;0,G9,0)</f>
        <v>0</v>
      </c>
      <c r="AK9" s="35">
        <f t="shared" ref="AK9:AK34" si="13">IF(W9=0,G9,0)</f>
        <v>0</v>
      </c>
      <c r="AL9" s="35">
        <f t="shared" ref="AL9:AL34" si="14">IF(W9&gt;0,Q9,0)</f>
        <v>0</v>
      </c>
      <c r="AM9" s="35">
        <f t="shared" ref="AM9:AM34" si="15">IF(W9=0,Q9,0)</f>
        <v>0</v>
      </c>
      <c r="AN9" s="35">
        <f t="shared" ref="AN9:AN34" si="16">IF(W9&gt;0,H9,0)</f>
        <v>0</v>
      </c>
      <c r="AO9" s="35">
        <f t="shared" ref="AO9:AO34" si="17">IF(W9=0,H9,0)</f>
        <v>0</v>
      </c>
      <c r="AP9" s="35">
        <f t="shared" ref="AP9:AP34" si="18">IF(W9&gt;0,R9,0)</f>
        <v>0</v>
      </c>
      <c r="AQ9" s="35">
        <f t="shared" ref="AQ9:AQ34" si="19">IF(W9=0,R9,0)</f>
        <v>0</v>
      </c>
      <c r="AR9" s="35">
        <f t="shared" ref="AR9:AR34" si="20">IF(W9&gt;0,I9,0)</f>
        <v>0</v>
      </c>
      <c r="AS9" s="35">
        <f t="shared" ref="AS9:AS34" si="21">IF(W9=0,I9,0)</f>
        <v>0</v>
      </c>
      <c r="AT9" s="35">
        <f t="shared" ref="AT9:AT34" si="22">IF(W9&gt;0,S9,0)</f>
        <v>0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/>
      <c r="B10" s="37"/>
      <c r="C10" s="38"/>
      <c r="D10" s="37"/>
      <c r="E10" s="39"/>
      <c r="F10" s="23">
        <f t="shared" ref="F10:F34" si="24">E10*D10</f>
        <v>0</v>
      </c>
      <c r="G10" s="39"/>
      <c r="H10" s="39"/>
      <c r="I10" s="39"/>
      <c r="J10" s="24">
        <f t="shared" si="1"/>
        <v>0</v>
      </c>
      <c r="K10" s="25" t="str">
        <f t="shared" si="2"/>
        <v xml:space="preserve"> </v>
      </c>
      <c r="L10" s="40"/>
      <c r="M10" s="41"/>
      <c r="N10" s="42"/>
      <c r="O10" s="29">
        <f t="shared" si="3"/>
        <v>0</v>
      </c>
      <c r="P10" s="29">
        <f t="shared" si="4"/>
        <v>0</v>
      </c>
      <c r="Q10" s="39"/>
      <c r="R10" s="39"/>
      <c r="S10" s="39"/>
      <c r="T10" s="30">
        <f t="shared" si="5"/>
        <v>0</v>
      </c>
      <c r="U10" s="31">
        <f t="shared" si="6"/>
        <v>0</v>
      </c>
      <c r="V10" s="90">
        <f t="shared" si="0"/>
        <v>0</v>
      </c>
      <c r="W10" s="91" t="str">
        <f>IF(L10=0," ",L10-A10)</f>
        <v xml:space="preserve"> </v>
      </c>
      <c r="X10" s="92">
        <f t="shared" ref="X10:X34" si="25">IF(F10=0,0,((V10/F10)*100))</f>
        <v>0</v>
      </c>
      <c r="Y10" s="93">
        <f>IF(A10=0,0,IF(W10=0,X10*30,(X10/W10)*30))</f>
        <v>0</v>
      </c>
      <c r="Z10" s="43" t="str">
        <f t="shared" si="7"/>
        <v xml:space="preserve"> </v>
      </c>
      <c r="AA10" s="45"/>
      <c r="AB10" s="38"/>
      <c r="AD10" s="34">
        <f t="shared" si="8"/>
        <v>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0</v>
      </c>
      <c r="AI10" s="35">
        <f>IF(W10=0,F10,0)</f>
        <v>0</v>
      </c>
      <c r="AJ10" s="35">
        <f t="shared" si="12"/>
        <v>0</v>
      </c>
      <c r="AK10" s="35">
        <f t="shared" si="13"/>
        <v>0</v>
      </c>
      <c r="AL10" s="35">
        <f t="shared" si="14"/>
        <v>0</v>
      </c>
      <c r="AM10" s="35">
        <f t="shared" si="15"/>
        <v>0</v>
      </c>
      <c r="AN10" s="35">
        <f t="shared" si="16"/>
        <v>0</v>
      </c>
      <c r="AO10" s="35">
        <f t="shared" si="17"/>
        <v>0</v>
      </c>
      <c r="AP10" s="35">
        <f t="shared" si="18"/>
        <v>0</v>
      </c>
      <c r="AQ10" s="35">
        <f t="shared" si="19"/>
        <v>0</v>
      </c>
      <c r="AR10" s="35">
        <f t="shared" si="20"/>
        <v>0</v>
      </c>
      <c r="AS10" s="35">
        <f t="shared" si="21"/>
        <v>0</v>
      </c>
      <c r="AT10" s="35">
        <f t="shared" si="22"/>
        <v>0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49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0</v>
      </c>
      <c r="F38" s="67">
        <f>SUM($P$8:$P$34)</f>
        <v>0</v>
      </c>
      <c r="G38" s="119">
        <f>SUM(E38:F38)</f>
        <v>0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/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0</v>
      </c>
      <c r="F41" s="71">
        <f>-SUM(AI8:AI34)</f>
        <v>0</v>
      </c>
      <c r="G41" s="115">
        <f t="shared" si="30"/>
        <v>0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 t="e">
        <f>SUM(E43:E49)</f>
        <v>#DIV/0!</v>
      </c>
      <c r="F42" s="72" t="e">
        <f>SUM(F43:F49)</f>
        <v>#DIV/0!</v>
      </c>
      <c r="G42" s="121">
        <f>SUM(G43:G49)</f>
        <v>-5.4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0</v>
      </c>
      <c r="F43" s="71">
        <f>-SUM(AK7:AK34)</f>
        <v>0</v>
      </c>
      <c r="G43" s="115">
        <f t="shared" si="30"/>
        <v>0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0</v>
      </c>
      <c r="F44" s="71">
        <f>-SUM(AM8:AM34)</f>
        <v>0</v>
      </c>
      <c r="G44" s="115">
        <f t="shared" si="30"/>
        <v>0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0</v>
      </c>
      <c r="F45" s="71">
        <f>-SUM(AO8:AO34)</f>
        <v>0</v>
      </c>
      <c r="G45" s="115">
        <f>SUM(E45:F45)</f>
        <v>0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0</v>
      </c>
      <c r="F46" s="71">
        <f>-SUM(AQ8:AQ34)</f>
        <v>0</v>
      </c>
      <c r="G46" s="115">
        <f>SUM(E46:F46)</f>
        <v>0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0</v>
      </c>
      <c r="F47" s="71">
        <f>-SUM(AS8:AS34)</f>
        <v>0</v>
      </c>
      <c r="G47" s="115">
        <f>SUM(E47:F47)</f>
        <v>0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0</v>
      </c>
      <c r="F48" s="71">
        <f>-SUM(AU8:AU34)</f>
        <v>0</v>
      </c>
      <c r="G48" s="115">
        <f>SUM(E48:F48)</f>
        <v>0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 t="e">
        <f>(E38*G49)/G38</f>
        <v>#DIV/0!</v>
      </c>
      <c r="F49" s="69" t="e">
        <f>(F38*G49)/G38</f>
        <v>#DIV/0!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 t="e">
        <f>(E42*G50)/G42</f>
        <v>#DIV/0!</v>
      </c>
      <c r="F50" s="75" t="e">
        <f>(F42*G50)/G42</f>
        <v>#DIV/0!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0</v>
      </c>
      <c r="F51" s="70">
        <f>IF(F38&gt;20000,(F38+F39+F40+F41+F42+F50),0)</f>
        <v>0</v>
      </c>
      <c r="G51" s="133">
        <f>IF(G38&gt;20000,(G38+G39+G40+G41+G42),0)</f>
        <v>0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 t="str">
        <f>IF(E38&gt;20000,(E51*15%),"ISENTO")</f>
        <v>ISENTO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heet="1" objects="1" scenarios="1" selectLockedCells="1"/>
  <mergeCells count="43">
    <mergeCell ref="A52:D52"/>
    <mergeCell ref="G52:H52"/>
    <mergeCell ref="A50:D50"/>
    <mergeCell ref="G50:H50"/>
    <mergeCell ref="A51:D51"/>
    <mergeCell ref="G51:H51"/>
    <mergeCell ref="G47:H47"/>
    <mergeCell ref="G48:H48"/>
    <mergeCell ref="B49:D49"/>
    <mergeCell ref="G49:H49"/>
    <mergeCell ref="B45:D45"/>
    <mergeCell ref="G45:H45"/>
    <mergeCell ref="B46:D46"/>
    <mergeCell ref="G46:H46"/>
    <mergeCell ref="A42:D42"/>
    <mergeCell ref="G42:H42"/>
    <mergeCell ref="G43:H43"/>
    <mergeCell ref="B44:D44"/>
    <mergeCell ref="G44:H44"/>
    <mergeCell ref="A40:D40"/>
    <mergeCell ref="G40:H40"/>
    <mergeCell ref="A41:D41"/>
    <mergeCell ref="G41:H41"/>
    <mergeCell ref="A38:D38"/>
    <mergeCell ref="G38:H38"/>
    <mergeCell ref="A39:D39"/>
    <mergeCell ref="G39:H39"/>
    <mergeCell ref="AR6:AS6"/>
    <mergeCell ref="AT6:AU6"/>
    <mergeCell ref="A37:D37"/>
    <mergeCell ref="G37:H37"/>
    <mergeCell ref="AJ6:AK6"/>
    <mergeCell ref="AL6:AM6"/>
    <mergeCell ref="AP6:AQ6"/>
    <mergeCell ref="B4:C4"/>
    <mergeCell ref="B6:C6"/>
    <mergeCell ref="D6:J6"/>
    <mergeCell ref="M6:T6"/>
    <mergeCell ref="AN6:AO6"/>
    <mergeCell ref="V6:Y6"/>
    <mergeCell ref="AA6:AB6"/>
    <mergeCell ref="AE6:AG6"/>
    <mergeCell ref="AH6:AI6"/>
  </mergeCells>
  <phoneticPr fontId="14" type="noConversion"/>
  <pageMargins left="0.21" right="0.49" top="0.55000000000000004" bottom="0.55000000000000004" header="0.49212598499999999" footer="0.49212598499999999"/>
  <pageSetup paperSize="9" scale="80" orientation="landscape" blackAndWhite="1" horizontalDpi="4294967293" verticalDpi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B4" sqref="B4:C4"/>
    </sheetView>
  </sheetViews>
  <sheetFormatPr defaultRowHeight="11.25"/>
  <cols>
    <col min="1" max="1" width="4" style="1" customWidth="1"/>
    <col min="2" max="2" width="6.140625" style="1" customWidth="1"/>
    <col min="3" max="3" width="9.5703125" style="1" customWidth="1"/>
    <col min="4" max="4" width="6.140625" style="1" bestFit="1" customWidth="1"/>
    <col min="5" max="5" width="9.5703125" style="1" bestFit="1" customWidth="1"/>
    <col min="6" max="6" width="9" style="1" bestFit="1" customWidth="1"/>
    <col min="7" max="7" width="6.5703125" style="1" customWidth="1"/>
    <col min="8" max="8" width="5.140625" style="1" bestFit="1" customWidth="1"/>
    <col min="9" max="9" width="5.5703125" style="1" bestFit="1" customWidth="1"/>
    <col min="10" max="10" width="9" style="1" bestFit="1" customWidth="1"/>
    <col min="11" max="11" width="6.7109375" style="2" bestFit="1" customWidth="1"/>
    <col min="12" max="12" width="3.42578125" style="1" bestFit="1" customWidth="1"/>
    <col min="13" max="13" width="6.140625" style="1" bestFit="1" customWidth="1"/>
    <col min="14" max="14" width="6" style="1" bestFit="1" customWidth="1"/>
    <col min="15" max="15" width="8.140625" style="1" bestFit="1" customWidth="1"/>
    <col min="16" max="16" width="8.140625" style="1" customWidth="1"/>
    <col min="17" max="17" width="6.85546875" style="1" bestFit="1" customWidth="1"/>
    <col min="18" max="18" width="5.140625" style="1" bestFit="1" customWidth="1"/>
    <col min="19" max="19" width="5.5703125" style="1" bestFit="1" customWidth="1"/>
    <col min="20" max="20" width="9" style="1" bestFit="1" customWidth="1"/>
    <col min="21" max="21" width="5.7109375" style="1" bestFit="1" customWidth="1"/>
    <col min="22" max="22" width="8.7109375" style="1" bestFit="1" customWidth="1"/>
    <col min="23" max="23" width="4.42578125" style="1" bestFit="1" customWidth="1"/>
    <col min="24" max="24" width="5.140625" style="1" bestFit="1" customWidth="1"/>
    <col min="25" max="25" width="6.7109375" style="1" customWidth="1"/>
    <col min="26" max="26" width="5" style="1" customWidth="1"/>
    <col min="27" max="28" width="2" style="1" bestFit="1" customWidth="1"/>
    <col min="29" max="29" width="4.140625" style="1" customWidth="1"/>
    <col min="30" max="31" width="9.140625" style="1"/>
    <col min="32" max="32" width="9.85546875" style="1" customWidth="1"/>
    <col min="33" max="33" width="9.140625" style="1"/>
    <col min="34" max="34" width="10.42578125" style="1" bestFit="1" customWidth="1"/>
    <col min="35" max="35" width="9.140625" style="1"/>
    <col min="36" max="36" width="10.42578125" style="1" bestFit="1" customWidth="1"/>
    <col min="37" max="37" width="9" style="1" bestFit="1" customWidth="1"/>
    <col min="38" max="38" width="10.28515625" style="1" bestFit="1" customWidth="1"/>
    <col min="39" max="39" width="8.85546875" style="1" bestFit="1" customWidth="1"/>
    <col min="40" max="16384" width="9.140625" style="1"/>
  </cols>
  <sheetData>
    <row r="1" spans="1:56" ht="15">
      <c r="A1" s="82" t="s">
        <v>83</v>
      </c>
    </row>
    <row r="2" spans="1:56">
      <c r="A2" s="2" t="s">
        <v>84</v>
      </c>
    </row>
    <row r="3" spans="1:56">
      <c r="A3" s="2"/>
    </row>
    <row r="4" spans="1:56">
      <c r="A4" s="3" t="s">
        <v>0</v>
      </c>
      <c r="B4" s="99" t="s">
        <v>70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/>
      <c r="B8" s="20"/>
      <c r="C8" s="21"/>
      <c r="D8" s="20"/>
      <c r="E8" s="22"/>
      <c r="F8" s="23">
        <f>E8*D8</f>
        <v>0</v>
      </c>
      <c r="G8" s="22"/>
      <c r="H8" s="22"/>
      <c r="I8" s="22"/>
      <c r="J8" s="24">
        <f>SUM(F8:I8)</f>
        <v>0</v>
      </c>
      <c r="K8" s="25" t="str">
        <f>IF(B8=0," ",B8)</f>
        <v xml:space="preserve"> </v>
      </c>
      <c r="L8" s="26"/>
      <c r="M8" s="27"/>
      <c r="N8" s="28"/>
      <c r="O8" s="29">
        <f>IF(W8&gt;0,(N8*M8),0)</f>
        <v>0</v>
      </c>
      <c r="P8" s="29">
        <f>IF(W8=0,(M8*N8),0)</f>
        <v>0</v>
      </c>
      <c r="Q8" s="22"/>
      <c r="R8" s="22"/>
      <c r="S8" s="22"/>
      <c r="T8" s="30">
        <f>AD8-Q8-R8-S8</f>
        <v>0</v>
      </c>
      <c r="U8" s="31">
        <f>IF(W8=0,(P8*1%),(O8*0.005%))</f>
        <v>0</v>
      </c>
      <c r="V8" s="86">
        <f t="shared" ref="V8:V34" si="0">IF(L8=0,0,(T8-J8))</f>
        <v>0</v>
      </c>
      <c r="W8" s="87" t="str">
        <f>IF(L8=0," ",L8-A8)</f>
        <v xml:space="preserve"> </v>
      </c>
      <c r="X8" s="88">
        <f>IF(F8=0,0,((V8/F8)*100))</f>
        <v>0</v>
      </c>
      <c r="Y8" s="89">
        <f>IF(A8=0,0,IF(W8=0,X8*30,(X8/W8)*30))</f>
        <v>0</v>
      </c>
      <c r="Z8" s="32" t="str">
        <f>IF(W8=0,"SIM"," ")</f>
        <v xml:space="preserve"> </v>
      </c>
      <c r="AA8" s="20"/>
      <c r="AB8" s="33"/>
      <c r="AD8" s="34">
        <f>O8+P8</f>
        <v>0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0</v>
      </c>
      <c r="AJ8" s="35">
        <f>IF(W8&gt;0,G8,0)</f>
        <v>0</v>
      </c>
      <c r="AK8" s="35">
        <f>IF(W8=0,G8,0)</f>
        <v>0</v>
      </c>
      <c r="AL8" s="35">
        <f>IF(W8&gt;0,Q8,0)</f>
        <v>0</v>
      </c>
      <c r="AM8" s="35">
        <f>IF(W8=0,Q8,0)</f>
        <v>0</v>
      </c>
      <c r="AN8" s="35">
        <f>IF(W8&gt;0,H8,0)</f>
        <v>0</v>
      </c>
      <c r="AO8" s="35">
        <f>IF(W8=0,H8,0)</f>
        <v>0</v>
      </c>
      <c r="AP8" s="35">
        <f>IF(W8&gt;0,R8,0)</f>
        <v>0</v>
      </c>
      <c r="AQ8" s="35">
        <f>IF(W8=0,R8,0)</f>
        <v>0</v>
      </c>
      <c r="AR8" s="35">
        <f>IF(W8&gt;0,I8,0)</f>
        <v>0</v>
      </c>
      <c r="AS8" s="35">
        <f>IF(W8=0,I8,0)</f>
        <v>0</v>
      </c>
      <c r="AT8" s="35">
        <f>IF(W8&gt;0,S8,0)</f>
        <v>0</v>
      </c>
      <c r="AU8" s="35">
        <f>IF(W8=0,S8,0)</f>
        <v>0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/>
      <c r="B9" s="37"/>
      <c r="C9" s="38"/>
      <c r="D9" s="37"/>
      <c r="E9" s="39"/>
      <c r="F9" s="23">
        <f>E9*D9</f>
        <v>0</v>
      </c>
      <c r="G9" s="22"/>
      <c r="H9" s="22"/>
      <c r="I9" s="22"/>
      <c r="J9" s="24">
        <f t="shared" ref="J9:J33" si="1">SUM(F9:I9)</f>
        <v>0</v>
      </c>
      <c r="K9" s="25" t="str">
        <f t="shared" ref="K9:K34" si="2">IF(B9=0," ",B9)</f>
        <v xml:space="preserve"> </v>
      </c>
      <c r="L9" s="40"/>
      <c r="M9" s="41"/>
      <c r="N9" s="42"/>
      <c r="O9" s="29">
        <f t="shared" ref="O9:O34" si="3">IF(W9&gt;0,(N9*M9),0)</f>
        <v>0</v>
      </c>
      <c r="P9" s="29">
        <f t="shared" ref="P9:P34" si="4">IF(W9=0,(M9*N9),0)</f>
        <v>0</v>
      </c>
      <c r="Q9" s="39"/>
      <c r="R9" s="39"/>
      <c r="S9" s="39"/>
      <c r="T9" s="30">
        <f t="shared" ref="T9:T34" si="5">AD9-Q9-R9-S9</f>
        <v>0</v>
      </c>
      <c r="U9" s="31">
        <f t="shared" ref="U9:U34" si="6">IF(W9=0,(P9*1%),(O9*0.005%))</f>
        <v>0</v>
      </c>
      <c r="V9" s="90">
        <f t="shared" si="0"/>
        <v>0</v>
      </c>
      <c r="W9" s="91" t="str">
        <f>IF(L9=0," ",L9-A9)</f>
        <v xml:space="preserve"> </v>
      </c>
      <c r="X9" s="92">
        <f>IF(F9=0,0,((V9/F9)*100))</f>
        <v>0</v>
      </c>
      <c r="Y9" s="93">
        <f>IF(A9=0,0,IF(W9=0,X9*30,(X9/W9)*30))</f>
        <v>0</v>
      </c>
      <c r="Z9" s="43" t="str">
        <f t="shared" ref="Z9:Z34" si="7">IF(W9=0,"SIM"," ")</f>
        <v xml:space="preserve"> </v>
      </c>
      <c r="AA9" s="37"/>
      <c r="AB9" s="44"/>
      <c r="AD9" s="34">
        <f t="shared" ref="AD9:AD34" si="8">O9+P9</f>
        <v>0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0</v>
      </c>
      <c r="AI9" s="35">
        <f>IF(W9=0,F9,0)</f>
        <v>0</v>
      </c>
      <c r="AJ9" s="35">
        <f t="shared" ref="AJ9:AJ34" si="12">IF(W9&gt;0,G9,0)</f>
        <v>0</v>
      </c>
      <c r="AK9" s="35">
        <f t="shared" ref="AK9:AK34" si="13">IF(W9=0,G9,0)</f>
        <v>0</v>
      </c>
      <c r="AL9" s="35">
        <f t="shared" ref="AL9:AL34" si="14">IF(W9&gt;0,Q9,0)</f>
        <v>0</v>
      </c>
      <c r="AM9" s="35">
        <f t="shared" ref="AM9:AM34" si="15">IF(W9=0,Q9,0)</f>
        <v>0</v>
      </c>
      <c r="AN9" s="35">
        <f t="shared" ref="AN9:AN34" si="16">IF(W9&gt;0,H9,0)</f>
        <v>0</v>
      </c>
      <c r="AO9" s="35">
        <f t="shared" ref="AO9:AO34" si="17">IF(W9=0,H9,0)</f>
        <v>0</v>
      </c>
      <c r="AP9" s="35">
        <f t="shared" ref="AP9:AP34" si="18">IF(W9&gt;0,R9,0)</f>
        <v>0</v>
      </c>
      <c r="AQ9" s="35">
        <f t="shared" ref="AQ9:AQ34" si="19">IF(W9=0,R9,0)</f>
        <v>0</v>
      </c>
      <c r="AR9" s="35">
        <f t="shared" ref="AR9:AR34" si="20">IF(W9&gt;0,I9,0)</f>
        <v>0</v>
      </c>
      <c r="AS9" s="35">
        <f t="shared" ref="AS9:AS34" si="21">IF(W9=0,I9,0)</f>
        <v>0</v>
      </c>
      <c r="AT9" s="35">
        <f t="shared" ref="AT9:AT34" si="22">IF(W9&gt;0,S9,0)</f>
        <v>0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/>
      <c r="B10" s="37"/>
      <c r="C10" s="38"/>
      <c r="D10" s="37"/>
      <c r="E10" s="39"/>
      <c r="F10" s="23">
        <f t="shared" ref="F10:F34" si="24">E10*D10</f>
        <v>0</v>
      </c>
      <c r="G10" s="39"/>
      <c r="H10" s="39"/>
      <c r="I10" s="39"/>
      <c r="J10" s="24">
        <f t="shared" si="1"/>
        <v>0</v>
      </c>
      <c r="K10" s="25" t="str">
        <f t="shared" si="2"/>
        <v xml:space="preserve"> </v>
      </c>
      <c r="L10" s="40"/>
      <c r="M10" s="41"/>
      <c r="N10" s="42"/>
      <c r="O10" s="29">
        <f t="shared" si="3"/>
        <v>0</v>
      </c>
      <c r="P10" s="29">
        <f t="shared" si="4"/>
        <v>0</v>
      </c>
      <c r="Q10" s="39"/>
      <c r="R10" s="39"/>
      <c r="S10" s="39"/>
      <c r="T10" s="30">
        <f t="shared" si="5"/>
        <v>0</v>
      </c>
      <c r="U10" s="31">
        <f t="shared" si="6"/>
        <v>0</v>
      </c>
      <c r="V10" s="90">
        <f t="shared" si="0"/>
        <v>0</v>
      </c>
      <c r="W10" s="91" t="str">
        <f>IF(L10=0," ",L10-A10)</f>
        <v xml:space="preserve"> </v>
      </c>
      <c r="X10" s="92">
        <f t="shared" ref="X10:X34" si="25">IF(F10=0,0,((V10/F10)*100))</f>
        <v>0</v>
      </c>
      <c r="Y10" s="93">
        <f>IF(A10=0,0,IF(W10=0,X10*30,(X10/W10)*30))</f>
        <v>0</v>
      </c>
      <c r="Z10" s="43" t="str">
        <f t="shared" si="7"/>
        <v xml:space="preserve"> </v>
      </c>
      <c r="AA10" s="45"/>
      <c r="AB10" s="38"/>
      <c r="AD10" s="34">
        <f t="shared" si="8"/>
        <v>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0</v>
      </c>
      <c r="AI10" s="35">
        <f>IF(W10=0,F10,0)</f>
        <v>0</v>
      </c>
      <c r="AJ10" s="35">
        <f t="shared" si="12"/>
        <v>0</v>
      </c>
      <c r="AK10" s="35">
        <f t="shared" si="13"/>
        <v>0</v>
      </c>
      <c r="AL10" s="35">
        <f t="shared" si="14"/>
        <v>0</v>
      </c>
      <c r="AM10" s="35">
        <f t="shared" si="15"/>
        <v>0</v>
      </c>
      <c r="AN10" s="35">
        <f t="shared" si="16"/>
        <v>0</v>
      </c>
      <c r="AO10" s="35">
        <f t="shared" si="17"/>
        <v>0</v>
      </c>
      <c r="AP10" s="35">
        <f t="shared" si="18"/>
        <v>0</v>
      </c>
      <c r="AQ10" s="35">
        <f t="shared" si="19"/>
        <v>0</v>
      </c>
      <c r="AR10" s="35">
        <f t="shared" si="20"/>
        <v>0</v>
      </c>
      <c r="AS10" s="35">
        <f t="shared" si="21"/>
        <v>0</v>
      </c>
      <c r="AT10" s="35">
        <f t="shared" si="22"/>
        <v>0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49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0</v>
      </c>
      <c r="F38" s="67">
        <f>SUM($P$8:$P$34)</f>
        <v>0</v>
      </c>
      <c r="G38" s="119">
        <f>SUM(E38:F38)</f>
        <v>0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/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0</v>
      </c>
      <c r="F41" s="71">
        <f>-SUM(AI8:AI34)</f>
        <v>0</v>
      </c>
      <c r="G41" s="115">
        <f t="shared" si="30"/>
        <v>0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 t="e">
        <f>SUM(E43:E49)</f>
        <v>#DIV/0!</v>
      </c>
      <c r="F42" s="72" t="e">
        <f>SUM(F43:F49)</f>
        <v>#DIV/0!</v>
      </c>
      <c r="G42" s="121">
        <f>SUM(G43:G49)</f>
        <v>-5.4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0</v>
      </c>
      <c r="F43" s="71">
        <f>-SUM(AK7:AK34)</f>
        <v>0</v>
      </c>
      <c r="G43" s="115">
        <f t="shared" si="30"/>
        <v>0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0</v>
      </c>
      <c r="F44" s="71">
        <f>-SUM(AM8:AM34)</f>
        <v>0</v>
      </c>
      <c r="G44" s="115">
        <f t="shared" si="30"/>
        <v>0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0</v>
      </c>
      <c r="F45" s="71">
        <f>-SUM(AO8:AO34)</f>
        <v>0</v>
      </c>
      <c r="G45" s="115">
        <f>SUM(E45:F45)</f>
        <v>0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0</v>
      </c>
      <c r="F46" s="71">
        <f>-SUM(AQ8:AQ34)</f>
        <v>0</v>
      </c>
      <c r="G46" s="115">
        <f>SUM(E46:F46)</f>
        <v>0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0</v>
      </c>
      <c r="F47" s="71">
        <f>-SUM(AS8:AS34)</f>
        <v>0</v>
      </c>
      <c r="G47" s="115">
        <f>SUM(E47:F47)</f>
        <v>0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0</v>
      </c>
      <c r="F48" s="71">
        <f>-SUM(AU8:AU34)</f>
        <v>0</v>
      </c>
      <c r="G48" s="115">
        <f>SUM(E48:F48)</f>
        <v>0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 t="e">
        <f>(E38*G49)/G38</f>
        <v>#DIV/0!</v>
      </c>
      <c r="F49" s="69" t="e">
        <f>(F38*G49)/G38</f>
        <v>#DIV/0!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 t="e">
        <f>(E42*G50)/G42</f>
        <v>#DIV/0!</v>
      </c>
      <c r="F50" s="75" t="e">
        <f>(F42*G50)/G42</f>
        <v>#DIV/0!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0</v>
      </c>
      <c r="F51" s="70">
        <f>IF(F38&gt;20000,(F38+F39+F40+F41+F42+F50),0)</f>
        <v>0</v>
      </c>
      <c r="G51" s="133">
        <f>IF(G38&gt;20000,(G38+G39+G40+G41+G42),0)</f>
        <v>0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 t="str">
        <f>IF(E38&gt;20000,(E51*15%),"ISENTO")</f>
        <v>ISENTO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heet="1" objects="1" scenarios="1" selectLockedCells="1"/>
  <mergeCells count="43">
    <mergeCell ref="A52:D52"/>
    <mergeCell ref="G52:H52"/>
    <mergeCell ref="A50:D50"/>
    <mergeCell ref="G50:H50"/>
    <mergeCell ref="A51:D51"/>
    <mergeCell ref="G51:H51"/>
    <mergeCell ref="G47:H47"/>
    <mergeCell ref="G48:H48"/>
    <mergeCell ref="B49:D49"/>
    <mergeCell ref="G49:H49"/>
    <mergeCell ref="B45:D45"/>
    <mergeCell ref="G45:H45"/>
    <mergeCell ref="B46:D46"/>
    <mergeCell ref="G46:H46"/>
    <mergeCell ref="A42:D42"/>
    <mergeCell ref="G42:H42"/>
    <mergeCell ref="G43:H43"/>
    <mergeCell ref="B44:D44"/>
    <mergeCell ref="G44:H44"/>
    <mergeCell ref="A40:D40"/>
    <mergeCell ref="G40:H40"/>
    <mergeCell ref="A41:D41"/>
    <mergeCell ref="G41:H41"/>
    <mergeCell ref="A38:D38"/>
    <mergeCell ref="G38:H38"/>
    <mergeCell ref="A39:D39"/>
    <mergeCell ref="G39:H39"/>
    <mergeCell ref="AR6:AS6"/>
    <mergeCell ref="AT6:AU6"/>
    <mergeCell ref="A37:D37"/>
    <mergeCell ref="G37:H37"/>
    <mergeCell ref="AJ6:AK6"/>
    <mergeCell ref="AL6:AM6"/>
    <mergeCell ref="AP6:AQ6"/>
    <mergeCell ref="B4:C4"/>
    <mergeCell ref="B6:C6"/>
    <mergeCell ref="D6:J6"/>
    <mergeCell ref="M6:T6"/>
    <mergeCell ref="AN6:AO6"/>
    <mergeCell ref="V6:Y6"/>
    <mergeCell ref="AA6:AB6"/>
    <mergeCell ref="AE6:AG6"/>
    <mergeCell ref="AH6:AI6"/>
  </mergeCells>
  <phoneticPr fontId="14" type="noConversion"/>
  <pageMargins left="0.13" right="0.13" top="0.34" bottom="0.17" header="0.22" footer="0.17"/>
  <pageSetup paperSize="9" scale="80" orientation="landscape" blackAndWhite="1" horizontalDpi="4294967293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B4" sqref="B4:C4"/>
    </sheetView>
  </sheetViews>
  <sheetFormatPr defaultRowHeight="11.25"/>
  <cols>
    <col min="1" max="1" width="4" style="1" customWidth="1"/>
    <col min="2" max="2" width="6.140625" style="1" customWidth="1"/>
    <col min="3" max="3" width="9.5703125" style="1" customWidth="1"/>
    <col min="4" max="4" width="6.140625" style="1" bestFit="1" customWidth="1"/>
    <col min="5" max="5" width="9.5703125" style="1" bestFit="1" customWidth="1"/>
    <col min="6" max="6" width="9" style="1" bestFit="1" customWidth="1"/>
    <col min="7" max="7" width="6.5703125" style="1" customWidth="1"/>
    <col min="8" max="8" width="5.140625" style="1" bestFit="1" customWidth="1"/>
    <col min="9" max="9" width="5.5703125" style="1" bestFit="1" customWidth="1"/>
    <col min="10" max="10" width="9" style="1" bestFit="1" customWidth="1"/>
    <col min="11" max="11" width="6.7109375" style="2" bestFit="1" customWidth="1"/>
    <col min="12" max="12" width="3.42578125" style="1" bestFit="1" customWidth="1"/>
    <col min="13" max="13" width="6.140625" style="1" bestFit="1" customWidth="1"/>
    <col min="14" max="14" width="6" style="1" bestFit="1" customWidth="1"/>
    <col min="15" max="15" width="8.140625" style="1" bestFit="1" customWidth="1"/>
    <col min="16" max="16" width="8.140625" style="1" customWidth="1"/>
    <col min="17" max="17" width="6.85546875" style="1" bestFit="1" customWidth="1"/>
    <col min="18" max="18" width="5.140625" style="1" bestFit="1" customWidth="1"/>
    <col min="19" max="19" width="5.5703125" style="1" bestFit="1" customWidth="1"/>
    <col min="20" max="20" width="9" style="1" bestFit="1" customWidth="1"/>
    <col min="21" max="21" width="5.7109375" style="1" bestFit="1" customWidth="1"/>
    <col min="22" max="22" width="8.7109375" style="1" bestFit="1" customWidth="1"/>
    <col min="23" max="23" width="4.42578125" style="1" bestFit="1" customWidth="1"/>
    <col min="24" max="24" width="5.140625" style="1" bestFit="1" customWidth="1"/>
    <col min="25" max="25" width="6.7109375" style="1" customWidth="1"/>
    <col min="26" max="26" width="5" style="1" customWidth="1"/>
    <col min="27" max="28" width="2" style="1" bestFit="1" customWidth="1"/>
    <col min="29" max="29" width="4.140625" style="1" customWidth="1"/>
    <col min="30" max="31" width="9.140625" style="1"/>
    <col min="32" max="32" width="9.85546875" style="1" customWidth="1"/>
    <col min="33" max="33" width="9.140625" style="1"/>
    <col min="34" max="34" width="10.42578125" style="1" bestFit="1" customWidth="1"/>
    <col min="35" max="35" width="9.140625" style="1"/>
    <col min="36" max="36" width="10.42578125" style="1" bestFit="1" customWidth="1"/>
    <col min="37" max="37" width="9" style="1" bestFit="1" customWidth="1"/>
    <col min="38" max="38" width="10.28515625" style="1" bestFit="1" customWidth="1"/>
    <col min="39" max="39" width="8.85546875" style="1" bestFit="1" customWidth="1"/>
    <col min="40" max="16384" width="9.140625" style="1"/>
  </cols>
  <sheetData>
    <row r="1" spans="1:56" ht="15">
      <c r="A1" s="82" t="s">
        <v>83</v>
      </c>
    </row>
    <row r="2" spans="1:56">
      <c r="A2" s="2" t="s">
        <v>84</v>
      </c>
    </row>
    <row r="3" spans="1:56">
      <c r="A3" s="2"/>
    </row>
    <row r="4" spans="1:56">
      <c r="A4" s="3" t="s">
        <v>0</v>
      </c>
      <c r="B4" s="99" t="s">
        <v>71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/>
      <c r="B8" s="20"/>
      <c r="C8" s="21"/>
      <c r="D8" s="20"/>
      <c r="E8" s="22"/>
      <c r="F8" s="23">
        <f>E8*D8</f>
        <v>0</v>
      </c>
      <c r="G8" s="22"/>
      <c r="H8" s="22"/>
      <c r="I8" s="22"/>
      <c r="J8" s="24">
        <f>SUM(F8:I8)</f>
        <v>0</v>
      </c>
      <c r="K8" s="25" t="str">
        <f>IF(B8=0," ",B8)</f>
        <v xml:space="preserve"> </v>
      </c>
      <c r="L8" s="26"/>
      <c r="M8" s="27"/>
      <c r="N8" s="28"/>
      <c r="O8" s="29">
        <f>IF(W8&gt;0,(N8*M8),0)</f>
        <v>0</v>
      </c>
      <c r="P8" s="29">
        <f>IF(W8=0,(M8*N8),0)</f>
        <v>0</v>
      </c>
      <c r="Q8" s="22"/>
      <c r="R8" s="22"/>
      <c r="S8" s="22"/>
      <c r="T8" s="30">
        <f>AD8-Q8-R8-S8</f>
        <v>0</v>
      </c>
      <c r="U8" s="31">
        <f>IF(W8=0,(P8*1%),(O8*0.005%))</f>
        <v>0</v>
      </c>
      <c r="V8" s="86">
        <f t="shared" ref="V8:V34" si="0">IF(L8=0,0,(T8-J8))</f>
        <v>0</v>
      </c>
      <c r="W8" s="87" t="str">
        <f>IF(L8=0," ",L8-A8)</f>
        <v xml:space="preserve"> </v>
      </c>
      <c r="X8" s="88">
        <f>IF(F8=0,0,((V8/F8)*100))</f>
        <v>0</v>
      </c>
      <c r="Y8" s="89">
        <f>IF(A8=0,0,IF(W8=0,X8*30,(X8/W8)*30))</f>
        <v>0</v>
      </c>
      <c r="Z8" s="32" t="str">
        <f>IF(W8=0,"SIM"," ")</f>
        <v xml:space="preserve"> </v>
      </c>
      <c r="AA8" s="20"/>
      <c r="AB8" s="33"/>
      <c r="AD8" s="34">
        <f>O8+P8</f>
        <v>0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0</v>
      </c>
      <c r="AJ8" s="35">
        <f>IF(W8&gt;0,G8,0)</f>
        <v>0</v>
      </c>
      <c r="AK8" s="35">
        <f>IF(W8=0,G8,0)</f>
        <v>0</v>
      </c>
      <c r="AL8" s="35">
        <f>IF(W8&gt;0,Q8,0)</f>
        <v>0</v>
      </c>
      <c r="AM8" s="35">
        <f>IF(W8=0,Q8,0)</f>
        <v>0</v>
      </c>
      <c r="AN8" s="35">
        <f>IF(W8&gt;0,H8,0)</f>
        <v>0</v>
      </c>
      <c r="AO8" s="35">
        <f>IF(W8=0,H8,0)</f>
        <v>0</v>
      </c>
      <c r="AP8" s="35">
        <f>IF(W8&gt;0,R8,0)</f>
        <v>0</v>
      </c>
      <c r="AQ8" s="35">
        <f>IF(W8=0,R8,0)</f>
        <v>0</v>
      </c>
      <c r="AR8" s="35">
        <f>IF(W8&gt;0,I8,0)</f>
        <v>0</v>
      </c>
      <c r="AS8" s="35">
        <f>IF(W8=0,I8,0)</f>
        <v>0</v>
      </c>
      <c r="AT8" s="35">
        <f>IF(W8&gt;0,S8,0)</f>
        <v>0</v>
      </c>
      <c r="AU8" s="35">
        <f>IF(W8=0,S8,0)</f>
        <v>0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/>
      <c r="B9" s="37"/>
      <c r="C9" s="38"/>
      <c r="D9" s="37"/>
      <c r="E9" s="39"/>
      <c r="F9" s="23">
        <f>E9*D9</f>
        <v>0</v>
      </c>
      <c r="G9" s="22"/>
      <c r="H9" s="22"/>
      <c r="I9" s="22"/>
      <c r="J9" s="24">
        <f t="shared" ref="J9:J33" si="1">SUM(F9:I9)</f>
        <v>0</v>
      </c>
      <c r="K9" s="25" t="str">
        <f t="shared" ref="K9:K34" si="2">IF(B9=0," ",B9)</f>
        <v xml:space="preserve"> </v>
      </c>
      <c r="L9" s="40"/>
      <c r="M9" s="41"/>
      <c r="N9" s="42"/>
      <c r="O9" s="29">
        <f t="shared" ref="O9:O34" si="3">IF(W9&gt;0,(N9*M9),0)</f>
        <v>0</v>
      </c>
      <c r="P9" s="29">
        <f t="shared" ref="P9:P34" si="4">IF(W9=0,(M9*N9),0)</f>
        <v>0</v>
      </c>
      <c r="Q9" s="39"/>
      <c r="R9" s="39"/>
      <c r="S9" s="39"/>
      <c r="T9" s="30">
        <f t="shared" ref="T9:T34" si="5">AD9-Q9-R9-S9</f>
        <v>0</v>
      </c>
      <c r="U9" s="31">
        <f t="shared" ref="U9:U34" si="6">IF(W9=0,(P9*1%),(O9*0.005%))</f>
        <v>0</v>
      </c>
      <c r="V9" s="90">
        <f t="shared" si="0"/>
        <v>0</v>
      </c>
      <c r="W9" s="91" t="str">
        <f>IF(L9=0," ",L9-A9)</f>
        <v xml:space="preserve"> </v>
      </c>
      <c r="X9" s="92">
        <f>IF(F9=0,0,((V9/F9)*100))</f>
        <v>0</v>
      </c>
      <c r="Y9" s="93">
        <f>IF(A9=0,0,IF(W9=0,X9*30,(X9/W9)*30))</f>
        <v>0</v>
      </c>
      <c r="Z9" s="43" t="str">
        <f t="shared" ref="Z9:Z34" si="7">IF(W9=0,"SIM"," ")</f>
        <v xml:space="preserve"> </v>
      </c>
      <c r="AA9" s="37"/>
      <c r="AB9" s="44"/>
      <c r="AD9" s="34">
        <f t="shared" ref="AD9:AD34" si="8">O9+P9</f>
        <v>0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0</v>
      </c>
      <c r="AI9" s="35">
        <f>IF(W9=0,F9,0)</f>
        <v>0</v>
      </c>
      <c r="AJ9" s="35">
        <f t="shared" ref="AJ9:AJ34" si="12">IF(W9&gt;0,G9,0)</f>
        <v>0</v>
      </c>
      <c r="AK9" s="35">
        <f t="shared" ref="AK9:AK34" si="13">IF(W9=0,G9,0)</f>
        <v>0</v>
      </c>
      <c r="AL9" s="35">
        <f t="shared" ref="AL9:AL34" si="14">IF(W9&gt;0,Q9,0)</f>
        <v>0</v>
      </c>
      <c r="AM9" s="35">
        <f t="shared" ref="AM9:AM34" si="15">IF(W9=0,Q9,0)</f>
        <v>0</v>
      </c>
      <c r="AN9" s="35">
        <f t="shared" ref="AN9:AN34" si="16">IF(W9&gt;0,H9,0)</f>
        <v>0</v>
      </c>
      <c r="AO9" s="35">
        <f t="shared" ref="AO9:AO34" si="17">IF(W9=0,H9,0)</f>
        <v>0</v>
      </c>
      <c r="AP9" s="35">
        <f t="shared" ref="AP9:AP34" si="18">IF(W9&gt;0,R9,0)</f>
        <v>0</v>
      </c>
      <c r="AQ9" s="35">
        <f t="shared" ref="AQ9:AQ34" si="19">IF(W9=0,R9,0)</f>
        <v>0</v>
      </c>
      <c r="AR9" s="35">
        <f t="shared" ref="AR9:AR34" si="20">IF(W9&gt;0,I9,0)</f>
        <v>0</v>
      </c>
      <c r="AS9" s="35">
        <f t="shared" ref="AS9:AS34" si="21">IF(W9=0,I9,0)</f>
        <v>0</v>
      </c>
      <c r="AT9" s="35">
        <f t="shared" ref="AT9:AT34" si="22">IF(W9&gt;0,S9,0)</f>
        <v>0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/>
      <c r="B10" s="37"/>
      <c r="C10" s="38"/>
      <c r="D10" s="37"/>
      <c r="E10" s="39"/>
      <c r="F10" s="23">
        <f t="shared" ref="F10:F34" si="24">E10*D10</f>
        <v>0</v>
      </c>
      <c r="G10" s="39"/>
      <c r="H10" s="39"/>
      <c r="I10" s="39"/>
      <c r="J10" s="24">
        <f t="shared" si="1"/>
        <v>0</v>
      </c>
      <c r="K10" s="25" t="str">
        <f t="shared" si="2"/>
        <v xml:space="preserve"> </v>
      </c>
      <c r="L10" s="40"/>
      <c r="M10" s="41"/>
      <c r="N10" s="42"/>
      <c r="O10" s="29">
        <f t="shared" si="3"/>
        <v>0</v>
      </c>
      <c r="P10" s="29">
        <f t="shared" si="4"/>
        <v>0</v>
      </c>
      <c r="Q10" s="39"/>
      <c r="R10" s="39"/>
      <c r="S10" s="39"/>
      <c r="T10" s="30">
        <f t="shared" si="5"/>
        <v>0</v>
      </c>
      <c r="U10" s="31">
        <f t="shared" si="6"/>
        <v>0</v>
      </c>
      <c r="V10" s="90">
        <f t="shared" si="0"/>
        <v>0</v>
      </c>
      <c r="W10" s="91" t="str">
        <f>IF(L10=0," ",L10-A10)</f>
        <v xml:space="preserve"> </v>
      </c>
      <c r="X10" s="92">
        <f t="shared" ref="X10:X34" si="25">IF(F10=0,0,((V10/F10)*100))</f>
        <v>0</v>
      </c>
      <c r="Y10" s="93">
        <f>IF(A10=0,0,IF(W10=0,X10*30,(X10/W10)*30))</f>
        <v>0</v>
      </c>
      <c r="Z10" s="43" t="str">
        <f t="shared" si="7"/>
        <v xml:space="preserve"> </v>
      </c>
      <c r="AA10" s="45"/>
      <c r="AB10" s="38"/>
      <c r="AD10" s="34">
        <f t="shared" si="8"/>
        <v>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0</v>
      </c>
      <c r="AI10" s="35">
        <f>IF(W10=0,F10,0)</f>
        <v>0</v>
      </c>
      <c r="AJ10" s="35">
        <f t="shared" si="12"/>
        <v>0</v>
      </c>
      <c r="AK10" s="35">
        <f t="shared" si="13"/>
        <v>0</v>
      </c>
      <c r="AL10" s="35">
        <f t="shared" si="14"/>
        <v>0</v>
      </c>
      <c r="AM10" s="35">
        <f t="shared" si="15"/>
        <v>0</v>
      </c>
      <c r="AN10" s="35">
        <f t="shared" si="16"/>
        <v>0</v>
      </c>
      <c r="AO10" s="35">
        <f t="shared" si="17"/>
        <v>0</v>
      </c>
      <c r="AP10" s="35">
        <f t="shared" si="18"/>
        <v>0</v>
      </c>
      <c r="AQ10" s="35">
        <f t="shared" si="19"/>
        <v>0</v>
      </c>
      <c r="AR10" s="35">
        <f t="shared" si="20"/>
        <v>0</v>
      </c>
      <c r="AS10" s="35">
        <f t="shared" si="21"/>
        <v>0</v>
      </c>
      <c r="AT10" s="35">
        <f t="shared" si="22"/>
        <v>0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49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0</v>
      </c>
      <c r="F38" s="67">
        <f>SUM($P$8:$P$34)</f>
        <v>0</v>
      </c>
      <c r="G38" s="119">
        <f>SUM(E38:F38)</f>
        <v>0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/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0</v>
      </c>
      <c r="F41" s="71">
        <f>-SUM(AI8:AI34)</f>
        <v>0</v>
      </c>
      <c r="G41" s="115">
        <f t="shared" si="30"/>
        <v>0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 t="e">
        <f>SUM(E43:E49)</f>
        <v>#DIV/0!</v>
      </c>
      <c r="F42" s="72" t="e">
        <f>SUM(F43:F49)</f>
        <v>#DIV/0!</v>
      </c>
      <c r="G42" s="121">
        <f>SUM(G43:G49)</f>
        <v>-5.4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0</v>
      </c>
      <c r="F43" s="71">
        <f>-SUM(AK7:AK34)</f>
        <v>0</v>
      </c>
      <c r="G43" s="115">
        <f t="shared" si="30"/>
        <v>0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0</v>
      </c>
      <c r="F44" s="71">
        <f>-SUM(AM8:AM34)</f>
        <v>0</v>
      </c>
      <c r="G44" s="115">
        <f t="shared" si="30"/>
        <v>0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0</v>
      </c>
      <c r="F45" s="71">
        <f>-SUM(AO8:AO34)</f>
        <v>0</v>
      </c>
      <c r="G45" s="115">
        <f>SUM(E45:F45)</f>
        <v>0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0</v>
      </c>
      <c r="F46" s="71">
        <f>-SUM(AQ8:AQ34)</f>
        <v>0</v>
      </c>
      <c r="G46" s="115">
        <f>SUM(E46:F46)</f>
        <v>0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0</v>
      </c>
      <c r="F47" s="71">
        <f>-SUM(AS8:AS34)</f>
        <v>0</v>
      </c>
      <c r="G47" s="115">
        <f>SUM(E47:F47)</f>
        <v>0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0</v>
      </c>
      <c r="F48" s="71">
        <f>-SUM(AU8:AU34)</f>
        <v>0</v>
      </c>
      <c r="G48" s="115">
        <f>SUM(E48:F48)</f>
        <v>0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 t="e">
        <f>(E38*G49)/G38</f>
        <v>#DIV/0!</v>
      </c>
      <c r="F49" s="69" t="e">
        <f>(F38*G49)/G38</f>
        <v>#DIV/0!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 t="e">
        <f>(E42*G50)/G42</f>
        <v>#DIV/0!</v>
      </c>
      <c r="F50" s="75" t="e">
        <f>(F42*G50)/G42</f>
        <v>#DIV/0!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0</v>
      </c>
      <c r="F51" s="70">
        <f>IF(F38&gt;20000,(F38+F39+F40+F41+F42+F50),0)</f>
        <v>0</v>
      </c>
      <c r="G51" s="133">
        <f>IF(G38&gt;20000,(G38+G39+G40+G41+G42),0)</f>
        <v>0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 t="str">
        <f>IF(E38&gt;20000,(E51*15%),"ISENTO")</f>
        <v>ISENTO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heet="1" objects="1" scenarios="1" selectLockedCells="1"/>
  <mergeCells count="43">
    <mergeCell ref="A52:D52"/>
    <mergeCell ref="G52:H52"/>
    <mergeCell ref="A50:D50"/>
    <mergeCell ref="G50:H50"/>
    <mergeCell ref="A51:D51"/>
    <mergeCell ref="G51:H51"/>
    <mergeCell ref="G47:H47"/>
    <mergeCell ref="G48:H48"/>
    <mergeCell ref="B49:D49"/>
    <mergeCell ref="G49:H49"/>
    <mergeCell ref="B45:D45"/>
    <mergeCell ref="G45:H45"/>
    <mergeCell ref="B46:D46"/>
    <mergeCell ref="G46:H46"/>
    <mergeCell ref="A42:D42"/>
    <mergeCell ref="G42:H42"/>
    <mergeCell ref="G43:H43"/>
    <mergeCell ref="B44:D44"/>
    <mergeCell ref="G44:H44"/>
    <mergeCell ref="A40:D40"/>
    <mergeCell ref="G40:H40"/>
    <mergeCell ref="A41:D41"/>
    <mergeCell ref="G41:H41"/>
    <mergeCell ref="A38:D38"/>
    <mergeCell ref="G38:H38"/>
    <mergeCell ref="A39:D39"/>
    <mergeCell ref="G39:H39"/>
    <mergeCell ref="AR6:AS6"/>
    <mergeCell ref="AT6:AU6"/>
    <mergeCell ref="A37:D37"/>
    <mergeCell ref="G37:H37"/>
    <mergeCell ref="AJ6:AK6"/>
    <mergeCell ref="AL6:AM6"/>
    <mergeCell ref="AP6:AQ6"/>
    <mergeCell ref="B4:C4"/>
    <mergeCell ref="B6:C6"/>
    <mergeCell ref="D6:J6"/>
    <mergeCell ref="M6:T6"/>
    <mergeCell ref="AN6:AO6"/>
    <mergeCell ref="V6:Y6"/>
    <mergeCell ref="AA6:AB6"/>
    <mergeCell ref="AE6:AG6"/>
    <mergeCell ref="AH6:AI6"/>
  </mergeCells>
  <phoneticPr fontId="14" type="noConversion"/>
  <pageMargins left="0.13" right="0.5" top="0.31" bottom="0.33" header="0.25" footer="0.25"/>
  <pageSetup paperSize="9" scale="80" orientation="landscape" blackAndWhite="1" horizontalDpi="4294967293" verticalDpi="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B4" sqref="B4:C4"/>
    </sheetView>
  </sheetViews>
  <sheetFormatPr defaultRowHeight="11.25"/>
  <cols>
    <col min="1" max="1" width="4.140625" style="1" customWidth="1"/>
    <col min="2" max="2" width="6.140625" style="1" customWidth="1"/>
    <col min="3" max="3" width="9.5703125" style="1" customWidth="1"/>
    <col min="4" max="4" width="6.140625" style="1" bestFit="1" customWidth="1"/>
    <col min="5" max="5" width="9.5703125" style="1" bestFit="1" customWidth="1"/>
    <col min="6" max="6" width="9" style="1" bestFit="1" customWidth="1"/>
    <col min="7" max="7" width="6.5703125" style="1" customWidth="1"/>
    <col min="8" max="8" width="5.140625" style="1" bestFit="1" customWidth="1"/>
    <col min="9" max="9" width="5.5703125" style="1" bestFit="1" customWidth="1"/>
    <col min="10" max="10" width="9" style="1" bestFit="1" customWidth="1"/>
    <col min="11" max="11" width="6.7109375" style="2" bestFit="1" customWidth="1"/>
    <col min="12" max="12" width="3.42578125" style="1" bestFit="1" customWidth="1"/>
    <col min="13" max="13" width="6.140625" style="1" bestFit="1" customWidth="1"/>
    <col min="14" max="14" width="6" style="1" bestFit="1" customWidth="1"/>
    <col min="15" max="15" width="9" style="1" customWidth="1"/>
    <col min="16" max="16" width="8.140625" style="1" customWidth="1"/>
    <col min="17" max="17" width="6.85546875" style="1" bestFit="1" customWidth="1"/>
    <col min="18" max="18" width="5.140625" style="1" bestFit="1" customWidth="1"/>
    <col min="19" max="19" width="5.5703125" style="1" bestFit="1" customWidth="1"/>
    <col min="20" max="20" width="9" style="1" bestFit="1" customWidth="1"/>
    <col min="21" max="21" width="5.7109375" style="1" bestFit="1" customWidth="1"/>
    <col min="22" max="22" width="8.7109375" style="1" bestFit="1" customWidth="1"/>
    <col min="23" max="23" width="4.42578125" style="1" bestFit="1" customWidth="1"/>
    <col min="24" max="24" width="5.140625" style="1" bestFit="1" customWidth="1"/>
    <col min="25" max="25" width="6.7109375" style="1" customWidth="1"/>
    <col min="26" max="26" width="5" style="1" customWidth="1"/>
    <col min="27" max="28" width="2" style="1" bestFit="1" customWidth="1"/>
    <col min="29" max="29" width="4.140625" style="1" customWidth="1"/>
    <col min="30" max="31" width="9.140625" style="1"/>
    <col min="32" max="32" width="9.85546875" style="1" customWidth="1"/>
    <col min="33" max="33" width="9.140625" style="1"/>
    <col min="34" max="34" width="10.42578125" style="1" bestFit="1" customWidth="1"/>
    <col min="35" max="35" width="9.140625" style="1"/>
    <col min="36" max="36" width="10.42578125" style="1" bestFit="1" customWidth="1"/>
    <col min="37" max="37" width="9" style="1" bestFit="1" customWidth="1"/>
    <col min="38" max="38" width="10.28515625" style="1" bestFit="1" customWidth="1"/>
    <col min="39" max="39" width="8.85546875" style="1" bestFit="1" customWidth="1"/>
    <col min="40" max="16384" width="9.140625" style="1"/>
  </cols>
  <sheetData>
    <row r="1" spans="1:56" ht="15">
      <c r="A1" s="82" t="s">
        <v>83</v>
      </c>
    </row>
    <row r="2" spans="1:56">
      <c r="A2" s="2" t="s">
        <v>82</v>
      </c>
    </row>
    <row r="3" spans="1:56">
      <c r="A3" s="2"/>
    </row>
    <row r="4" spans="1:56">
      <c r="A4" s="3" t="s">
        <v>0</v>
      </c>
      <c r="B4" s="99" t="s">
        <v>72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>
        <v>14</v>
      </c>
      <c r="B8" s="20" t="s">
        <v>43</v>
      </c>
      <c r="C8" s="21" t="s">
        <v>44</v>
      </c>
      <c r="D8" s="20">
        <v>100</v>
      </c>
      <c r="E8" s="22">
        <v>93</v>
      </c>
      <c r="F8" s="23">
        <f>E8*D8</f>
        <v>9300</v>
      </c>
      <c r="G8" s="22">
        <v>47.53</v>
      </c>
      <c r="H8" s="22">
        <v>1.2</v>
      </c>
      <c r="I8" s="22">
        <v>0.35</v>
      </c>
      <c r="J8" s="24">
        <f>SUM(F8:I8)</f>
        <v>9349.0800000000017</v>
      </c>
      <c r="K8" s="25" t="str">
        <f>IF(B8=0," ",B8)</f>
        <v>VALE3</v>
      </c>
      <c r="L8" s="26">
        <v>14</v>
      </c>
      <c r="M8" s="27">
        <v>100</v>
      </c>
      <c r="N8" s="28">
        <v>97.93</v>
      </c>
      <c r="O8" s="29">
        <f>IF(W8&gt;0,(N8*M8),0)</f>
        <v>0</v>
      </c>
      <c r="P8" s="29">
        <f>IF(W8=0,(M8*N8),0)</f>
        <v>9793</v>
      </c>
      <c r="Q8" s="22">
        <v>48.71</v>
      </c>
      <c r="R8" s="22">
        <v>1.26</v>
      </c>
      <c r="S8" s="22">
        <v>0.37</v>
      </c>
      <c r="T8" s="30">
        <f>AD8-Q8-R8-S8</f>
        <v>9742.66</v>
      </c>
      <c r="U8" s="31">
        <f>IF(W8=0,(P8*1%),(O8*0.005%))</f>
        <v>97.93</v>
      </c>
      <c r="V8" s="86">
        <f t="shared" ref="V8:V34" si="0">IF(L8=0,0,(T8-J8))</f>
        <v>393.57999999999811</v>
      </c>
      <c r="W8" s="87">
        <f>IF(L8=0," ",L8-A8)</f>
        <v>0</v>
      </c>
      <c r="X8" s="88">
        <f>IF(F8=0,0,((V8/F8)*100))</f>
        <v>4.2320430107526681</v>
      </c>
      <c r="Y8" s="89">
        <f>IF(A8=0,0,IF(W8=0,X8*30,(X8/W8)*30))</f>
        <v>126.96129032258004</v>
      </c>
      <c r="Z8" s="32" t="str">
        <f>IF(W8=0,"SIM"," ")</f>
        <v>SIM</v>
      </c>
      <c r="AA8" s="20" t="s">
        <v>45</v>
      </c>
      <c r="AB8" s="33" t="s">
        <v>45</v>
      </c>
      <c r="AD8" s="34">
        <f>O8+P8</f>
        <v>9793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9300</v>
      </c>
      <c r="AJ8" s="35">
        <f>IF(W8&gt;0,G8,0)</f>
        <v>0</v>
      </c>
      <c r="AK8" s="35">
        <f>IF(W8=0,G8,0)</f>
        <v>47.53</v>
      </c>
      <c r="AL8" s="35">
        <f>IF(W8&gt;0,Q8,0)</f>
        <v>0</v>
      </c>
      <c r="AM8" s="35">
        <f>IF(W8=0,Q8,0)</f>
        <v>48.71</v>
      </c>
      <c r="AN8" s="35">
        <f>IF(W8&gt;0,H8,0)</f>
        <v>0</v>
      </c>
      <c r="AO8" s="35">
        <f>IF(W8=0,H8,0)</f>
        <v>1.2</v>
      </c>
      <c r="AP8" s="35">
        <f>IF(W8&gt;0,R8,0)</f>
        <v>0</v>
      </c>
      <c r="AQ8" s="35">
        <f>IF(W8=0,R8,0)</f>
        <v>1.26</v>
      </c>
      <c r="AR8" s="35">
        <f>IF(W8&gt;0,I8,0)</f>
        <v>0</v>
      </c>
      <c r="AS8" s="35">
        <f>IF(W8=0,I8,0)</f>
        <v>0.35</v>
      </c>
      <c r="AT8" s="35">
        <f>IF(W8&gt;0,S8,0)</f>
        <v>0</v>
      </c>
      <c r="AU8" s="35">
        <f>IF(W8=0,S8,0)</f>
        <v>0.37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>
        <v>29</v>
      </c>
      <c r="B9" s="37" t="s">
        <v>46</v>
      </c>
      <c r="C9" s="38" t="s">
        <v>47</v>
      </c>
      <c r="D9" s="37">
        <v>115</v>
      </c>
      <c r="E9" s="39">
        <v>51.04</v>
      </c>
      <c r="F9" s="23">
        <f>E9*D9</f>
        <v>5869.5999999999995</v>
      </c>
      <c r="G9" s="22">
        <v>54.55</v>
      </c>
      <c r="H9" s="22">
        <v>1.58</v>
      </c>
      <c r="I9" s="22">
        <v>0.46</v>
      </c>
      <c r="J9" s="24">
        <f t="shared" ref="J9:J33" si="1">SUM(F9:I9)</f>
        <v>5926.19</v>
      </c>
      <c r="K9" s="25" t="str">
        <f t="shared" ref="K9:K34" si="2">IF(B9=0," ",B9)</f>
        <v>BBAS3</v>
      </c>
      <c r="L9" s="40">
        <v>30</v>
      </c>
      <c r="M9" s="41">
        <v>115</v>
      </c>
      <c r="N9" s="42">
        <v>55.9</v>
      </c>
      <c r="O9" s="29">
        <f t="shared" ref="O9:O34" si="3">IF(W9&gt;0,(N9*M9),0)</f>
        <v>6428.5</v>
      </c>
      <c r="P9" s="29">
        <f t="shared" ref="P9:P34" si="4">IF(W9=0,(M9*N9),0)</f>
        <v>0</v>
      </c>
      <c r="Q9" s="39">
        <v>53.16</v>
      </c>
      <c r="R9" s="39">
        <v>1.5</v>
      </c>
      <c r="S9" s="39">
        <v>0.44</v>
      </c>
      <c r="T9" s="30">
        <f t="shared" ref="T9:T34" si="5">AD9-Q9-R9-S9</f>
        <v>6373.4000000000005</v>
      </c>
      <c r="U9" s="31">
        <f t="shared" ref="U9:U34" si="6">IF(W9=0,(P9*1%),(O9*0.005%))</f>
        <v>0.32142500000000002</v>
      </c>
      <c r="V9" s="90">
        <f t="shared" si="0"/>
        <v>447.21000000000095</v>
      </c>
      <c r="W9" s="91">
        <f>IF(L9=0," ",L9-A9)</f>
        <v>1</v>
      </c>
      <c r="X9" s="92">
        <f>IF(F9=0,0,((V9/F9)*100))</f>
        <v>7.6190881831811534</v>
      </c>
      <c r="Y9" s="93">
        <f>IF(A9=0,0,IF(W9=0,X9*30,(X9/W9)*30))</f>
        <v>228.57264549543461</v>
      </c>
      <c r="Z9" s="43" t="str">
        <f t="shared" ref="Z9:Z34" si="7">IF(W9=0,"SIM"," ")</f>
        <v xml:space="preserve"> </v>
      </c>
      <c r="AA9" s="37" t="s">
        <v>45</v>
      </c>
      <c r="AB9" s="44" t="s">
        <v>45</v>
      </c>
      <c r="AD9" s="34">
        <f t="shared" ref="AD9:AD34" si="8">O9+P9</f>
        <v>6428.5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5869.5999999999995</v>
      </c>
      <c r="AI9" s="35">
        <f>IF(W9=0,F9,0)</f>
        <v>0</v>
      </c>
      <c r="AJ9" s="35">
        <f t="shared" ref="AJ9:AJ34" si="12">IF(W9&gt;0,G9,0)</f>
        <v>54.55</v>
      </c>
      <c r="AK9" s="35">
        <f t="shared" ref="AK9:AK34" si="13">IF(W9=0,G9,0)</f>
        <v>0</v>
      </c>
      <c r="AL9" s="35">
        <f t="shared" ref="AL9:AL34" si="14">IF(W9&gt;0,Q9,0)</f>
        <v>53.16</v>
      </c>
      <c r="AM9" s="35">
        <f t="shared" ref="AM9:AM34" si="15">IF(W9=0,Q9,0)</f>
        <v>0</v>
      </c>
      <c r="AN9" s="35">
        <f t="shared" ref="AN9:AN34" si="16">IF(W9&gt;0,H9,0)</f>
        <v>1.58</v>
      </c>
      <c r="AO9" s="35">
        <f t="shared" ref="AO9:AO34" si="17">IF(W9=0,H9,0)</f>
        <v>0</v>
      </c>
      <c r="AP9" s="35">
        <f t="shared" ref="AP9:AP34" si="18">IF(W9&gt;0,R9,0)</f>
        <v>1.5</v>
      </c>
      <c r="AQ9" s="35">
        <f t="shared" ref="AQ9:AQ34" si="19">IF(W9=0,R9,0)</f>
        <v>0</v>
      </c>
      <c r="AR9" s="35">
        <f t="shared" ref="AR9:AR34" si="20">IF(W9&gt;0,I9,0)</f>
        <v>0.46</v>
      </c>
      <c r="AS9" s="35">
        <f t="shared" ref="AS9:AS34" si="21">IF(W9=0,I9,0)</f>
        <v>0</v>
      </c>
      <c r="AT9" s="35">
        <f t="shared" ref="AT9:AT34" si="22">IF(W9&gt;0,S9,0)</f>
        <v>0.44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>
        <v>29</v>
      </c>
      <c r="B10" s="37" t="s">
        <v>66</v>
      </c>
      <c r="C10" s="38" t="s">
        <v>67</v>
      </c>
      <c r="D10" s="37">
        <v>300</v>
      </c>
      <c r="E10" s="39">
        <v>75</v>
      </c>
      <c r="F10" s="23">
        <f t="shared" ref="F10:F34" si="24">E10*D10</f>
        <v>22500</v>
      </c>
      <c r="G10" s="39">
        <v>137.71</v>
      </c>
      <c r="H10" s="39">
        <v>5.63</v>
      </c>
      <c r="I10" s="39">
        <v>1.2</v>
      </c>
      <c r="J10" s="24">
        <f t="shared" si="1"/>
        <v>22644.54</v>
      </c>
      <c r="K10" s="25" t="str">
        <f t="shared" si="2"/>
        <v>BBDC4</v>
      </c>
      <c r="L10" s="40">
        <v>30</v>
      </c>
      <c r="M10" s="41">
        <v>300</v>
      </c>
      <c r="N10" s="42">
        <v>79</v>
      </c>
      <c r="O10" s="29">
        <f t="shared" si="3"/>
        <v>23700</v>
      </c>
      <c r="P10" s="29">
        <f t="shared" si="4"/>
        <v>0</v>
      </c>
      <c r="Q10" s="39">
        <v>143.71</v>
      </c>
      <c r="R10" s="39">
        <v>5.9249999999999998</v>
      </c>
      <c r="S10" s="39">
        <v>1.23</v>
      </c>
      <c r="T10" s="30">
        <f t="shared" si="5"/>
        <v>23549.135000000002</v>
      </c>
      <c r="U10" s="31">
        <f t="shared" si="6"/>
        <v>1.1850000000000001</v>
      </c>
      <c r="V10" s="90">
        <f t="shared" si="0"/>
        <v>904.59500000000116</v>
      </c>
      <c r="W10" s="91">
        <f>IF(L10=0," ",L10-A10)</f>
        <v>1</v>
      </c>
      <c r="X10" s="92">
        <f t="shared" ref="X10:X34" si="25">IF(F10=0,0,((V10/F10)*100))</f>
        <v>4.0204222222222272</v>
      </c>
      <c r="Y10" s="93">
        <f>IF(A10=0,0,IF(W10=0,X10*30,(X10/W10)*30))</f>
        <v>120.61266666666681</v>
      </c>
      <c r="Z10" s="43" t="str">
        <f t="shared" si="7"/>
        <v xml:space="preserve"> </v>
      </c>
      <c r="AA10" s="37" t="s">
        <v>45</v>
      </c>
      <c r="AB10" s="44" t="s">
        <v>45</v>
      </c>
      <c r="AD10" s="34">
        <f t="shared" si="8"/>
        <v>23700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22500</v>
      </c>
      <c r="AI10" s="35">
        <f>IF(W10=0,F10,0)</f>
        <v>0</v>
      </c>
      <c r="AJ10" s="35">
        <f t="shared" si="12"/>
        <v>137.71</v>
      </c>
      <c r="AK10" s="35">
        <f t="shared" si="13"/>
        <v>0</v>
      </c>
      <c r="AL10" s="35">
        <f t="shared" si="14"/>
        <v>143.71</v>
      </c>
      <c r="AM10" s="35">
        <f t="shared" si="15"/>
        <v>0</v>
      </c>
      <c r="AN10" s="35">
        <f t="shared" si="16"/>
        <v>5.63</v>
      </c>
      <c r="AO10" s="35">
        <f t="shared" si="17"/>
        <v>0</v>
      </c>
      <c r="AP10" s="35">
        <f t="shared" si="18"/>
        <v>5.9249999999999998</v>
      </c>
      <c r="AQ10" s="35">
        <f t="shared" si="19"/>
        <v>0</v>
      </c>
      <c r="AR10" s="35">
        <f t="shared" si="20"/>
        <v>1.2</v>
      </c>
      <c r="AS10" s="35">
        <f t="shared" si="21"/>
        <v>0</v>
      </c>
      <c r="AT10" s="35">
        <f t="shared" si="22"/>
        <v>1.23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81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30128.5</v>
      </c>
      <c r="F38" s="67">
        <f>SUM($P$8:$P$34)</f>
        <v>9793</v>
      </c>
      <c r="G38" s="119">
        <f>SUM(E38:F38)</f>
        <v>39921.5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/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-28369.599999999999</v>
      </c>
      <c r="F41" s="71">
        <f>-SUM(AI8:AI34)</f>
        <v>-9300</v>
      </c>
      <c r="G41" s="115">
        <f t="shared" si="30"/>
        <v>-37669.599999999999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>
        <f>SUM(E43:E49)</f>
        <v>-411.17034536527939</v>
      </c>
      <c r="F42" s="72">
        <f>SUM(F43:F49)</f>
        <v>-100.74465463472066</v>
      </c>
      <c r="G42" s="121">
        <f>SUM(G43:G49)</f>
        <v>-511.91500000000002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-192.26</v>
      </c>
      <c r="F43" s="71">
        <f>-SUM(AK7:AK34)</f>
        <v>-47.53</v>
      </c>
      <c r="G43" s="115">
        <f t="shared" si="30"/>
        <v>-239.79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-196.87</v>
      </c>
      <c r="F44" s="71">
        <f>-SUM(AM8:AM34)</f>
        <v>-48.71</v>
      </c>
      <c r="G44" s="115">
        <f t="shared" si="30"/>
        <v>-245.58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-7.21</v>
      </c>
      <c r="F45" s="71">
        <f>-SUM(AO8:AO34)</f>
        <v>-1.2</v>
      </c>
      <c r="G45" s="115">
        <f>SUM(E45:F45)</f>
        <v>-8.41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-7.4249999999999998</v>
      </c>
      <c r="F46" s="71">
        <f>-SUM(AQ8:AQ34)</f>
        <v>-1.26</v>
      </c>
      <c r="G46" s="115">
        <f>SUM(E46:F46)</f>
        <v>-8.6850000000000005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-1.66</v>
      </c>
      <c r="F47" s="71">
        <f>-SUM(AS8:AS34)</f>
        <v>-0.35</v>
      </c>
      <c r="G47" s="115">
        <f>SUM(E47:F47)</f>
        <v>-2.0099999999999998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-1.67</v>
      </c>
      <c r="F48" s="71">
        <f>-SUM(AU8:AU34)</f>
        <v>-0.37</v>
      </c>
      <c r="G48" s="115">
        <f>SUM(E48:F48)</f>
        <v>-2.04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>
        <f>(E38*G49)/G38</f>
        <v>-4.075345365279361</v>
      </c>
      <c r="F49" s="69">
        <f>(F38*G49)/G38</f>
        <v>-1.3246546347206394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>
        <f>(E42*G50)/G42</f>
        <v>0</v>
      </c>
      <c r="F50" s="75">
        <f>(F42*G50)/G42</f>
        <v>0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1347.729654634722</v>
      </c>
      <c r="F51" s="70">
        <f>IF(F38&gt;20000,(F38+F39+F40+F41+F42+F50),0)</f>
        <v>0</v>
      </c>
      <c r="G51" s="133">
        <f>IF(G38&gt;20000,(G38+G39+G40+G41+G42),0)</f>
        <v>1739.9850000000015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>
        <f>IF(E38&gt;20000,(E51*15%),"ISENTO")</f>
        <v>202.15944819520828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heet="1" objects="1" scenarios="1" selectLockedCells="1"/>
  <mergeCells count="43">
    <mergeCell ref="B4:C4"/>
    <mergeCell ref="B6:C6"/>
    <mergeCell ref="D6:J6"/>
    <mergeCell ref="M6:T6"/>
    <mergeCell ref="AR6:AS6"/>
    <mergeCell ref="AT6:AU6"/>
    <mergeCell ref="A37:D37"/>
    <mergeCell ref="G37:H37"/>
    <mergeCell ref="AJ6:AK6"/>
    <mergeCell ref="AL6:AM6"/>
    <mergeCell ref="AN6:AO6"/>
    <mergeCell ref="AP6:AQ6"/>
    <mergeCell ref="V6:Y6"/>
    <mergeCell ref="AA6:AB6"/>
    <mergeCell ref="AE6:AG6"/>
    <mergeCell ref="AH6:AI6"/>
    <mergeCell ref="A38:D38"/>
    <mergeCell ref="G38:H38"/>
    <mergeCell ref="A39:D39"/>
    <mergeCell ref="G39:H39"/>
    <mergeCell ref="A40:D40"/>
    <mergeCell ref="G40:H40"/>
    <mergeCell ref="A41:D41"/>
    <mergeCell ref="G41:H41"/>
    <mergeCell ref="A42:D42"/>
    <mergeCell ref="G42:H42"/>
    <mergeCell ref="G43:H43"/>
    <mergeCell ref="B44:D44"/>
    <mergeCell ref="G44:H44"/>
    <mergeCell ref="B45:D45"/>
    <mergeCell ref="G45:H45"/>
    <mergeCell ref="B46:D46"/>
    <mergeCell ref="G46:H46"/>
    <mergeCell ref="G47:H47"/>
    <mergeCell ref="G48:H48"/>
    <mergeCell ref="B49:D49"/>
    <mergeCell ref="G49:H49"/>
    <mergeCell ref="A52:D52"/>
    <mergeCell ref="G52:H52"/>
    <mergeCell ref="A50:D50"/>
    <mergeCell ref="G50:H50"/>
    <mergeCell ref="A51:D51"/>
    <mergeCell ref="G51:H51"/>
  </mergeCells>
  <phoneticPr fontId="14" type="noConversion"/>
  <pageMargins left="7.0000000000000007E-2" right="0.49" top="0.23" bottom="0.2" header="0.2" footer="0.14000000000000001"/>
  <pageSetup paperSize="9" scale="80" orientation="landscape" blackAndWhite="1" horizontalDpi="4294967293" verticalDpi="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B4" sqref="B4:C4"/>
    </sheetView>
  </sheetViews>
  <sheetFormatPr defaultRowHeight="11.25"/>
  <cols>
    <col min="1" max="1" width="4.140625" style="1" customWidth="1"/>
    <col min="2" max="2" width="6.140625" style="1" customWidth="1"/>
    <col min="3" max="3" width="9.5703125" style="1" customWidth="1"/>
    <col min="4" max="4" width="6.140625" style="1" bestFit="1" customWidth="1"/>
    <col min="5" max="5" width="9.5703125" style="1" bestFit="1" customWidth="1"/>
    <col min="6" max="6" width="9" style="1" bestFit="1" customWidth="1"/>
    <col min="7" max="7" width="6.5703125" style="1" customWidth="1"/>
    <col min="8" max="8" width="5.140625" style="1" bestFit="1" customWidth="1"/>
    <col min="9" max="9" width="5.5703125" style="1" bestFit="1" customWidth="1"/>
    <col min="10" max="10" width="9" style="1" bestFit="1" customWidth="1"/>
    <col min="11" max="11" width="6.7109375" style="2" bestFit="1" customWidth="1"/>
    <col min="12" max="12" width="3.42578125" style="1" bestFit="1" customWidth="1"/>
    <col min="13" max="13" width="6.140625" style="1" bestFit="1" customWidth="1"/>
    <col min="14" max="14" width="6" style="1" bestFit="1" customWidth="1"/>
    <col min="15" max="15" width="8.140625" style="1" bestFit="1" customWidth="1"/>
    <col min="16" max="16" width="8.140625" style="1" customWidth="1"/>
    <col min="17" max="17" width="6.85546875" style="1" bestFit="1" customWidth="1"/>
    <col min="18" max="18" width="5.140625" style="1" bestFit="1" customWidth="1"/>
    <col min="19" max="19" width="5.5703125" style="1" bestFit="1" customWidth="1"/>
    <col min="20" max="20" width="9" style="1" bestFit="1" customWidth="1"/>
    <col min="21" max="21" width="5.7109375" style="1" bestFit="1" customWidth="1"/>
    <col min="22" max="22" width="8.7109375" style="1" bestFit="1" customWidth="1"/>
    <col min="23" max="23" width="4.42578125" style="1" bestFit="1" customWidth="1"/>
    <col min="24" max="24" width="5.140625" style="1" bestFit="1" customWidth="1"/>
    <col min="25" max="25" width="6.7109375" style="1" customWidth="1"/>
    <col min="26" max="26" width="5" style="1" customWidth="1"/>
    <col min="27" max="28" width="2" style="1" bestFit="1" customWidth="1"/>
    <col min="29" max="29" width="4.140625" style="1" customWidth="1"/>
    <col min="30" max="31" width="9.140625" style="1"/>
    <col min="32" max="32" width="9.85546875" style="1" customWidth="1"/>
    <col min="33" max="33" width="9.140625" style="1"/>
    <col min="34" max="34" width="10.42578125" style="1" bestFit="1" customWidth="1"/>
    <col min="35" max="35" width="9.140625" style="1"/>
    <col min="36" max="36" width="10.42578125" style="1" bestFit="1" customWidth="1"/>
    <col min="37" max="37" width="9" style="1" bestFit="1" customWidth="1"/>
    <col min="38" max="38" width="10.28515625" style="1" bestFit="1" customWidth="1"/>
    <col min="39" max="39" width="8.85546875" style="1" bestFit="1" customWidth="1"/>
    <col min="40" max="16384" width="9.140625" style="1"/>
  </cols>
  <sheetData>
    <row r="1" spans="1:56" ht="15">
      <c r="A1" s="82" t="s">
        <v>83</v>
      </c>
    </row>
    <row r="2" spans="1:56">
      <c r="A2" s="2" t="s">
        <v>82</v>
      </c>
    </row>
    <row r="3" spans="1:56">
      <c r="A3" s="2"/>
    </row>
    <row r="4" spans="1:56">
      <c r="A4" s="3" t="s">
        <v>0</v>
      </c>
      <c r="B4" s="99" t="s">
        <v>73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/>
      <c r="B8" s="20"/>
      <c r="C8" s="21"/>
      <c r="D8" s="20"/>
      <c r="E8" s="22"/>
      <c r="F8" s="23">
        <f>E8*D8</f>
        <v>0</v>
      </c>
      <c r="G8" s="22"/>
      <c r="H8" s="22"/>
      <c r="I8" s="22"/>
      <c r="J8" s="24">
        <f>SUM(F8:I8)</f>
        <v>0</v>
      </c>
      <c r="K8" s="25" t="str">
        <f>IF(B8=0," ",B8)</f>
        <v xml:space="preserve"> </v>
      </c>
      <c r="L8" s="26"/>
      <c r="M8" s="27"/>
      <c r="N8" s="28"/>
      <c r="O8" s="29">
        <f>IF(W8&gt;0,(N8*M8),0)</f>
        <v>0</v>
      </c>
      <c r="P8" s="29">
        <f>IF(W8=0,(M8*N8),0)</f>
        <v>0</v>
      </c>
      <c r="Q8" s="22"/>
      <c r="R8" s="22"/>
      <c r="S8" s="22"/>
      <c r="T8" s="30">
        <f>AD8-Q8-R8-S8</f>
        <v>0</v>
      </c>
      <c r="U8" s="31">
        <f>IF(W8=0,(P8*1%),(O8*0.005%))</f>
        <v>0</v>
      </c>
      <c r="V8" s="86">
        <f t="shared" ref="V8:V34" si="0">IF(L8=0,0,(T8-J8))</f>
        <v>0</v>
      </c>
      <c r="W8" s="87" t="str">
        <f>IF(L8=0," ",L8-A8)</f>
        <v xml:space="preserve"> </v>
      </c>
      <c r="X8" s="88">
        <f>IF(F8=0,0,((V8/F8)*100))</f>
        <v>0</v>
      </c>
      <c r="Y8" s="89">
        <f>IF(A8=0,0,IF(W8=0,X8*30,(X8/W8)*30))</f>
        <v>0</v>
      </c>
      <c r="Z8" s="32" t="str">
        <f>IF(W8=0,"SIM"," ")</f>
        <v xml:space="preserve"> </v>
      </c>
      <c r="AA8" s="20"/>
      <c r="AB8" s="33"/>
      <c r="AD8" s="34">
        <f>O8+P8</f>
        <v>0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0</v>
      </c>
      <c r="AJ8" s="35">
        <f>IF(W8&gt;0,G8,0)</f>
        <v>0</v>
      </c>
      <c r="AK8" s="35">
        <f>IF(W8=0,G8,0)</f>
        <v>0</v>
      </c>
      <c r="AL8" s="35">
        <f>IF(W8&gt;0,Q8,0)</f>
        <v>0</v>
      </c>
      <c r="AM8" s="35">
        <f>IF(W8=0,Q8,0)</f>
        <v>0</v>
      </c>
      <c r="AN8" s="35">
        <f>IF(W8&gt;0,H8,0)</f>
        <v>0</v>
      </c>
      <c r="AO8" s="35">
        <f>IF(W8=0,H8,0)</f>
        <v>0</v>
      </c>
      <c r="AP8" s="35">
        <f>IF(W8&gt;0,R8,0)</f>
        <v>0</v>
      </c>
      <c r="AQ8" s="35">
        <f>IF(W8=0,R8,0)</f>
        <v>0</v>
      </c>
      <c r="AR8" s="35">
        <f>IF(W8&gt;0,I8,0)</f>
        <v>0</v>
      </c>
      <c r="AS8" s="35">
        <f>IF(W8=0,I8,0)</f>
        <v>0</v>
      </c>
      <c r="AT8" s="35">
        <f>IF(W8&gt;0,S8,0)</f>
        <v>0</v>
      </c>
      <c r="AU8" s="35">
        <f>IF(W8=0,S8,0)</f>
        <v>0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/>
      <c r="B9" s="37"/>
      <c r="C9" s="38"/>
      <c r="D9" s="37"/>
      <c r="E9" s="39"/>
      <c r="F9" s="23">
        <f>E9*D9</f>
        <v>0</v>
      </c>
      <c r="G9" s="22"/>
      <c r="H9" s="22"/>
      <c r="I9" s="22"/>
      <c r="J9" s="24">
        <f t="shared" ref="J9:J33" si="1">SUM(F9:I9)</f>
        <v>0</v>
      </c>
      <c r="K9" s="25" t="str">
        <f t="shared" ref="K9:K34" si="2">IF(B9=0," ",B9)</f>
        <v xml:space="preserve"> </v>
      </c>
      <c r="L9" s="40"/>
      <c r="M9" s="41"/>
      <c r="N9" s="42"/>
      <c r="O9" s="29">
        <f t="shared" ref="O9:O34" si="3">IF(W9&gt;0,(N9*M9),0)</f>
        <v>0</v>
      </c>
      <c r="P9" s="29">
        <f t="shared" ref="P9:P34" si="4">IF(W9=0,(M9*N9),0)</f>
        <v>0</v>
      </c>
      <c r="Q9" s="39"/>
      <c r="R9" s="39"/>
      <c r="S9" s="39"/>
      <c r="T9" s="30">
        <f t="shared" ref="T9:T34" si="5">AD9-Q9-R9-S9</f>
        <v>0</v>
      </c>
      <c r="U9" s="31">
        <f t="shared" ref="U9:U34" si="6">IF(W9=0,(P9*1%),(O9*0.005%))</f>
        <v>0</v>
      </c>
      <c r="V9" s="90">
        <f t="shared" si="0"/>
        <v>0</v>
      </c>
      <c r="W9" s="91" t="str">
        <f>IF(L9=0," ",L9-A9)</f>
        <v xml:space="preserve"> </v>
      </c>
      <c r="X9" s="92">
        <f>IF(F9=0,0,((V9/F9)*100))</f>
        <v>0</v>
      </c>
      <c r="Y9" s="93">
        <f>IF(A9=0,0,IF(W9=0,X9*30,(X9/W9)*30))</f>
        <v>0</v>
      </c>
      <c r="Z9" s="43" t="str">
        <f t="shared" ref="Z9:Z34" si="7">IF(W9=0,"SIM"," ")</f>
        <v xml:space="preserve"> </v>
      </c>
      <c r="AA9" s="37"/>
      <c r="AB9" s="44"/>
      <c r="AD9" s="34">
        <f t="shared" ref="AD9:AD34" si="8">O9+P9</f>
        <v>0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0</v>
      </c>
      <c r="AI9" s="35">
        <f>IF(W9=0,F9,0)</f>
        <v>0</v>
      </c>
      <c r="AJ9" s="35">
        <f t="shared" ref="AJ9:AJ34" si="12">IF(W9&gt;0,G9,0)</f>
        <v>0</v>
      </c>
      <c r="AK9" s="35">
        <f t="shared" ref="AK9:AK34" si="13">IF(W9=0,G9,0)</f>
        <v>0</v>
      </c>
      <c r="AL9" s="35">
        <f t="shared" ref="AL9:AL34" si="14">IF(W9&gt;0,Q9,0)</f>
        <v>0</v>
      </c>
      <c r="AM9" s="35">
        <f t="shared" ref="AM9:AM34" si="15">IF(W9=0,Q9,0)</f>
        <v>0</v>
      </c>
      <c r="AN9" s="35">
        <f t="shared" ref="AN9:AN34" si="16">IF(W9&gt;0,H9,0)</f>
        <v>0</v>
      </c>
      <c r="AO9" s="35">
        <f t="shared" ref="AO9:AO34" si="17">IF(W9=0,H9,0)</f>
        <v>0</v>
      </c>
      <c r="AP9" s="35">
        <f t="shared" ref="AP9:AP34" si="18">IF(W9&gt;0,R9,0)</f>
        <v>0</v>
      </c>
      <c r="AQ9" s="35">
        <f t="shared" ref="AQ9:AQ34" si="19">IF(W9=0,R9,0)</f>
        <v>0</v>
      </c>
      <c r="AR9" s="35">
        <f t="shared" ref="AR9:AR34" si="20">IF(W9&gt;0,I9,0)</f>
        <v>0</v>
      </c>
      <c r="AS9" s="35">
        <f t="shared" ref="AS9:AS34" si="21">IF(W9=0,I9,0)</f>
        <v>0</v>
      </c>
      <c r="AT9" s="35">
        <f t="shared" ref="AT9:AT34" si="22">IF(W9&gt;0,S9,0)</f>
        <v>0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/>
      <c r="B10" s="37"/>
      <c r="C10" s="38"/>
      <c r="D10" s="37"/>
      <c r="E10" s="39"/>
      <c r="F10" s="23">
        <f t="shared" ref="F10:F34" si="24">E10*D10</f>
        <v>0</v>
      </c>
      <c r="G10" s="39"/>
      <c r="H10" s="39"/>
      <c r="I10" s="39"/>
      <c r="J10" s="24">
        <f t="shared" si="1"/>
        <v>0</v>
      </c>
      <c r="K10" s="25" t="str">
        <f t="shared" si="2"/>
        <v xml:space="preserve"> </v>
      </c>
      <c r="L10" s="40"/>
      <c r="M10" s="41"/>
      <c r="N10" s="42"/>
      <c r="O10" s="29">
        <f t="shared" si="3"/>
        <v>0</v>
      </c>
      <c r="P10" s="29">
        <f t="shared" si="4"/>
        <v>0</v>
      </c>
      <c r="Q10" s="39"/>
      <c r="R10" s="39"/>
      <c r="S10" s="39"/>
      <c r="T10" s="30">
        <f t="shared" si="5"/>
        <v>0</v>
      </c>
      <c r="U10" s="31">
        <f t="shared" si="6"/>
        <v>0</v>
      </c>
      <c r="V10" s="90">
        <f t="shared" si="0"/>
        <v>0</v>
      </c>
      <c r="W10" s="91" t="str">
        <f>IF(L10=0," ",L10-A10)</f>
        <v xml:space="preserve"> </v>
      </c>
      <c r="X10" s="92">
        <f t="shared" ref="X10:X34" si="25">IF(F10=0,0,((V10/F10)*100))</f>
        <v>0</v>
      </c>
      <c r="Y10" s="93">
        <f>IF(A10=0,0,IF(W10=0,X10*30,(X10/W10)*30))</f>
        <v>0</v>
      </c>
      <c r="Z10" s="43" t="str">
        <f t="shared" si="7"/>
        <v xml:space="preserve"> </v>
      </c>
      <c r="AA10" s="45"/>
      <c r="AB10" s="38"/>
      <c r="AD10" s="34">
        <f t="shared" si="8"/>
        <v>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0</v>
      </c>
      <c r="AI10" s="35">
        <f>IF(W10=0,F10,0)</f>
        <v>0</v>
      </c>
      <c r="AJ10" s="35">
        <f t="shared" si="12"/>
        <v>0</v>
      </c>
      <c r="AK10" s="35">
        <f t="shared" si="13"/>
        <v>0</v>
      </c>
      <c r="AL10" s="35">
        <f t="shared" si="14"/>
        <v>0</v>
      </c>
      <c r="AM10" s="35">
        <f t="shared" si="15"/>
        <v>0</v>
      </c>
      <c r="AN10" s="35">
        <f t="shared" si="16"/>
        <v>0</v>
      </c>
      <c r="AO10" s="35">
        <f t="shared" si="17"/>
        <v>0</v>
      </c>
      <c r="AP10" s="35">
        <f t="shared" si="18"/>
        <v>0</v>
      </c>
      <c r="AQ10" s="35">
        <f t="shared" si="19"/>
        <v>0</v>
      </c>
      <c r="AR10" s="35">
        <f t="shared" si="20"/>
        <v>0</v>
      </c>
      <c r="AS10" s="35">
        <f t="shared" si="21"/>
        <v>0</v>
      </c>
      <c r="AT10" s="35">
        <f t="shared" si="22"/>
        <v>0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49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0</v>
      </c>
      <c r="F38" s="67">
        <f>SUM($P$8:$P$34)</f>
        <v>0</v>
      </c>
      <c r="G38" s="119">
        <f>SUM(E38:F38)</f>
        <v>0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/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0</v>
      </c>
      <c r="F41" s="71">
        <f>-SUM(AI8:AI34)</f>
        <v>0</v>
      </c>
      <c r="G41" s="115">
        <f t="shared" si="30"/>
        <v>0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 t="e">
        <f>SUM(E43:E49)</f>
        <v>#DIV/0!</v>
      </c>
      <c r="F42" s="72" t="e">
        <f>SUM(F43:F49)</f>
        <v>#DIV/0!</v>
      </c>
      <c r="G42" s="121">
        <f>SUM(G43:G49)</f>
        <v>-5.4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0</v>
      </c>
      <c r="F43" s="71">
        <f>-SUM(AK7:AK34)</f>
        <v>0</v>
      </c>
      <c r="G43" s="115">
        <f t="shared" si="30"/>
        <v>0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0</v>
      </c>
      <c r="F44" s="71">
        <f>-SUM(AM8:AM34)</f>
        <v>0</v>
      </c>
      <c r="G44" s="115">
        <f t="shared" si="30"/>
        <v>0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0</v>
      </c>
      <c r="F45" s="71">
        <f>-SUM(AO8:AO34)</f>
        <v>0</v>
      </c>
      <c r="G45" s="115">
        <f>SUM(E45:F45)</f>
        <v>0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0</v>
      </c>
      <c r="F46" s="71">
        <f>-SUM(AQ8:AQ34)</f>
        <v>0</v>
      </c>
      <c r="G46" s="115">
        <f>SUM(E46:F46)</f>
        <v>0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0</v>
      </c>
      <c r="F47" s="71">
        <f>-SUM(AS8:AS34)</f>
        <v>0</v>
      </c>
      <c r="G47" s="115">
        <f>SUM(E47:F47)</f>
        <v>0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0</v>
      </c>
      <c r="F48" s="71">
        <f>-SUM(AU8:AU34)</f>
        <v>0</v>
      </c>
      <c r="G48" s="115">
        <f>SUM(E48:F48)</f>
        <v>0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 t="e">
        <f>(E38*G49)/G38</f>
        <v>#DIV/0!</v>
      </c>
      <c r="F49" s="69" t="e">
        <f>(F38*G49)/G38</f>
        <v>#DIV/0!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 t="e">
        <f>(E42*G50)/G42</f>
        <v>#DIV/0!</v>
      </c>
      <c r="F50" s="75" t="e">
        <f>(F42*G50)/G42</f>
        <v>#DIV/0!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0</v>
      </c>
      <c r="F51" s="70">
        <f>IF(F38&gt;20000,(F38+F39+F40+F41+F42+F50),0)</f>
        <v>0</v>
      </c>
      <c r="G51" s="133">
        <f>IF(G38&gt;20000,(G38+G39+G40+G41+G42),0)</f>
        <v>0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 t="str">
        <f>IF(E38&gt;20000,(E51*15%),"ISENTO")</f>
        <v>ISENTO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heet="1" objects="1" scenarios="1" selectLockedCells="1"/>
  <mergeCells count="43">
    <mergeCell ref="A52:D52"/>
    <mergeCell ref="G52:H52"/>
    <mergeCell ref="A50:D50"/>
    <mergeCell ref="G50:H50"/>
    <mergeCell ref="A51:D51"/>
    <mergeCell ref="G51:H51"/>
    <mergeCell ref="G47:H47"/>
    <mergeCell ref="G48:H48"/>
    <mergeCell ref="B49:D49"/>
    <mergeCell ref="G49:H49"/>
    <mergeCell ref="B45:D45"/>
    <mergeCell ref="G45:H45"/>
    <mergeCell ref="B46:D46"/>
    <mergeCell ref="G46:H46"/>
    <mergeCell ref="A42:D42"/>
    <mergeCell ref="G42:H42"/>
    <mergeCell ref="G43:H43"/>
    <mergeCell ref="B44:D44"/>
    <mergeCell ref="G44:H44"/>
    <mergeCell ref="A40:D40"/>
    <mergeCell ref="G40:H40"/>
    <mergeCell ref="A41:D41"/>
    <mergeCell ref="G41:H41"/>
    <mergeCell ref="A38:D38"/>
    <mergeCell ref="G38:H38"/>
    <mergeCell ref="A39:D39"/>
    <mergeCell ref="G39:H39"/>
    <mergeCell ref="AR6:AS6"/>
    <mergeCell ref="AT6:AU6"/>
    <mergeCell ref="A37:D37"/>
    <mergeCell ref="G37:H37"/>
    <mergeCell ref="AJ6:AK6"/>
    <mergeCell ref="AL6:AM6"/>
    <mergeCell ref="AP6:AQ6"/>
    <mergeCell ref="B4:C4"/>
    <mergeCell ref="B6:C6"/>
    <mergeCell ref="D6:J6"/>
    <mergeCell ref="M6:T6"/>
    <mergeCell ref="AN6:AO6"/>
    <mergeCell ref="V6:Y6"/>
    <mergeCell ref="AA6:AB6"/>
    <mergeCell ref="AE6:AG6"/>
    <mergeCell ref="AH6:AI6"/>
  </mergeCells>
  <phoneticPr fontId="14" type="noConversion"/>
  <pageMargins left="0.08" right="0.49" top="0.36" bottom="0.78" header="0.2" footer="0.49212598499999999"/>
  <pageSetup paperSize="9" scale="80" orientation="landscape" blackAndWhite="1" horizontalDpi="4294967293" verticalDpi="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B4" sqref="B4:C4"/>
    </sheetView>
  </sheetViews>
  <sheetFormatPr defaultColWidth="4.28515625" defaultRowHeight="11.25"/>
  <cols>
    <col min="1" max="1" width="4.28515625" style="1" customWidth="1"/>
    <col min="2" max="2" width="11.140625" style="1" customWidth="1"/>
    <col min="3" max="3" width="5.140625" style="1" bestFit="1" customWidth="1"/>
    <col min="4" max="4" width="6.140625" style="1" bestFit="1" customWidth="1"/>
    <col min="5" max="5" width="9" style="1" customWidth="1"/>
    <col min="6" max="6" width="9.42578125" style="1" bestFit="1" customWidth="1"/>
    <col min="7" max="7" width="6.85546875" style="1" bestFit="1" customWidth="1"/>
    <col min="8" max="8" width="5" style="1" bestFit="1" customWidth="1"/>
    <col min="9" max="9" width="5.5703125" style="1" bestFit="1" customWidth="1"/>
    <col min="10" max="10" width="6.28515625" style="1" bestFit="1" customWidth="1"/>
    <col min="11" max="11" width="7" style="2" bestFit="1" customWidth="1"/>
    <col min="12" max="12" width="3.42578125" style="1" bestFit="1" customWidth="1"/>
    <col min="13" max="13" width="8.28515625" style="1" customWidth="1"/>
    <col min="14" max="14" width="7" style="1" customWidth="1"/>
    <col min="15" max="15" width="8" style="1" bestFit="1" customWidth="1"/>
    <col min="16" max="16" width="8.42578125" style="1" bestFit="1" customWidth="1"/>
    <col min="17" max="17" width="7.42578125" style="1" customWidth="1"/>
    <col min="18" max="18" width="6.5703125" style="1" customWidth="1"/>
    <col min="19" max="19" width="7.42578125" style="1" customWidth="1"/>
    <col min="20" max="20" width="8.42578125" style="1" customWidth="1"/>
    <col min="21" max="21" width="7.28515625" style="1" customWidth="1"/>
    <col min="22" max="22" width="9.7109375" style="1" customWidth="1"/>
    <col min="23" max="23" width="4.42578125" style="1" bestFit="1" customWidth="1"/>
    <col min="24" max="24" width="4.85546875" style="1" customWidth="1"/>
    <col min="25" max="25" width="6.7109375" style="1" bestFit="1" customWidth="1"/>
    <col min="26" max="26" width="4.28515625" style="1" customWidth="1"/>
    <col min="27" max="27" width="2.5703125" style="1" customWidth="1"/>
    <col min="28" max="28" width="2.140625" style="1" customWidth="1"/>
    <col min="29" max="29" width="4.28515625" style="1" customWidth="1"/>
    <col min="30" max="30" width="6.7109375" style="1" bestFit="1" customWidth="1"/>
    <col min="31" max="31" width="4.42578125" style="1" bestFit="1" customWidth="1"/>
    <col min="32" max="32" width="6.42578125" style="1" bestFit="1" customWidth="1"/>
    <col min="33" max="33" width="7.5703125" style="1" bestFit="1" customWidth="1"/>
    <col min="34" max="34" width="6.42578125" style="1" bestFit="1" customWidth="1"/>
    <col min="35" max="35" width="7.5703125" style="1" bestFit="1" customWidth="1"/>
    <col min="36" max="36" width="6.42578125" style="1" bestFit="1" customWidth="1"/>
    <col min="37" max="37" width="7.5703125" style="1" bestFit="1" customWidth="1"/>
    <col min="38" max="38" width="6.42578125" style="1" bestFit="1" customWidth="1"/>
    <col min="39" max="39" width="7.5703125" style="1" bestFit="1" customWidth="1"/>
    <col min="40" max="40" width="6.42578125" style="1" bestFit="1" customWidth="1"/>
    <col min="41" max="41" width="7.5703125" style="1" bestFit="1" customWidth="1"/>
    <col min="42" max="42" width="6.42578125" style="1" bestFit="1" customWidth="1"/>
    <col min="43" max="43" width="7.5703125" style="1" bestFit="1" customWidth="1"/>
    <col min="44" max="44" width="6.42578125" style="1" bestFit="1" customWidth="1"/>
    <col min="45" max="45" width="7.5703125" style="1" bestFit="1" customWidth="1"/>
    <col min="46" max="46" width="6.42578125" style="1" bestFit="1" customWidth="1"/>
    <col min="47" max="47" width="7.5703125" style="1" bestFit="1" customWidth="1"/>
    <col min="48" max="16384" width="4.28515625" style="1"/>
  </cols>
  <sheetData>
    <row r="1" spans="1:56" ht="15">
      <c r="A1" s="82" t="s">
        <v>83</v>
      </c>
    </row>
    <row r="2" spans="1:56">
      <c r="A2" s="1" t="s">
        <v>82</v>
      </c>
    </row>
    <row r="4" spans="1:56">
      <c r="A4" s="3" t="s">
        <v>0</v>
      </c>
      <c r="B4" s="99" t="s">
        <v>74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/>
      <c r="B8" s="20"/>
      <c r="C8" s="21"/>
      <c r="D8" s="20"/>
      <c r="E8" s="22"/>
      <c r="F8" s="23">
        <f>E8*D8</f>
        <v>0</v>
      </c>
      <c r="G8" s="22"/>
      <c r="H8" s="22"/>
      <c r="I8" s="22"/>
      <c r="J8" s="24">
        <f>SUM(F8:I8)</f>
        <v>0</v>
      </c>
      <c r="K8" s="25" t="str">
        <f>IF(B8=0," ",B8)</f>
        <v xml:space="preserve"> </v>
      </c>
      <c r="L8" s="26"/>
      <c r="M8" s="27"/>
      <c r="N8" s="28"/>
      <c r="O8" s="29">
        <f>IF(W8&gt;0,(N8*M8),0)</f>
        <v>0</v>
      </c>
      <c r="P8" s="29">
        <f>IF(W8=0,(M8*N8),0)</f>
        <v>0</v>
      </c>
      <c r="Q8" s="22"/>
      <c r="R8" s="22"/>
      <c r="S8" s="22"/>
      <c r="T8" s="30">
        <f>AD8-Q8-R8-S8</f>
        <v>0</v>
      </c>
      <c r="U8" s="31">
        <f>IF(W8=0,(P8*1%),(O8*0.005%))</f>
        <v>0</v>
      </c>
      <c r="V8" s="86">
        <f t="shared" ref="V8:V34" si="0">IF(L8=0,0,(T8-J8))</f>
        <v>0</v>
      </c>
      <c r="W8" s="87" t="str">
        <f>IF(L8=0," ",L8-A8)</f>
        <v xml:space="preserve"> </v>
      </c>
      <c r="X8" s="88">
        <f>IF(F8=0,0,((V8/F8)*100))</f>
        <v>0</v>
      </c>
      <c r="Y8" s="89">
        <f>IF(A8=0,0,IF(W8=0,X8*30,(X8/W8)*30))</f>
        <v>0</v>
      </c>
      <c r="Z8" s="32" t="str">
        <f>IF(W8=0,"SIM"," ")</f>
        <v xml:space="preserve"> </v>
      </c>
      <c r="AA8" s="20"/>
      <c r="AB8" s="33"/>
      <c r="AD8" s="34">
        <f>O8+P8</f>
        <v>0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0</v>
      </c>
      <c r="AJ8" s="35">
        <f>IF(W8&gt;0,G8,0)</f>
        <v>0</v>
      </c>
      <c r="AK8" s="35">
        <f>IF(W8=0,G8,0)</f>
        <v>0</v>
      </c>
      <c r="AL8" s="35">
        <f>IF(W8&gt;0,Q8,0)</f>
        <v>0</v>
      </c>
      <c r="AM8" s="35">
        <f>IF(W8=0,Q8,0)</f>
        <v>0</v>
      </c>
      <c r="AN8" s="35">
        <f>IF(W8&gt;0,H8,0)</f>
        <v>0</v>
      </c>
      <c r="AO8" s="35">
        <f>IF(W8=0,H8,0)</f>
        <v>0</v>
      </c>
      <c r="AP8" s="35">
        <f>IF(W8&gt;0,R8,0)</f>
        <v>0</v>
      </c>
      <c r="AQ8" s="35">
        <f>IF(W8=0,R8,0)</f>
        <v>0</v>
      </c>
      <c r="AR8" s="35">
        <f>IF(W8&gt;0,I8,0)</f>
        <v>0</v>
      </c>
      <c r="AS8" s="35">
        <f>IF(W8=0,I8,0)</f>
        <v>0</v>
      </c>
      <c r="AT8" s="35">
        <f>IF(W8&gt;0,S8,0)</f>
        <v>0</v>
      </c>
      <c r="AU8" s="35">
        <f>IF(W8=0,S8,0)</f>
        <v>0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/>
      <c r="B9" s="37"/>
      <c r="C9" s="38"/>
      <c r="D9" s="37"/>
      <c r="E9" s="39"/>
      <c r="F9" s="23">
        <f>E9*D9</f>
        <v>0</v>
      </c>
      <c r="G9" s="22"/>
      <c r="H9" s="22"/>
      <c r="I9" s="22"/>
      <c r="J9" s="24">
        <f t="shared" ref="J9:J33" si="1">SUM(F9:I9)</f>
        <v>0</v>
      </c>
      <c r="K9" s="25" t="str">
        <f t="shared" ref="K9:K34" si="2">IF(B9=0," ",B9)</f>
        <v xml:space="preserve"> </v>
      </c>
      <c r="L9" s="40"/>
      <c r="M9" s="41"/>
      <c r="N9" s="42"/>
      <c r="O9" s="29">
        <f t="shared" ref="O9:O34" si="3">IF(W9&gt;0,(N9*M9),0)</f>
        <v>0</v>
      </c>
      <c r="P9" s="29">
        <f t="shared" ref="P9:P34" si="4">IF(W9=0,(M9*N9),0)</f>
        <v>0</v>
      </c>
      <c r="Q9" s="39"/>
      <c r="R9" s="39"/>
      <c r="S9" s="39"/>
      <c r="T9" s="30">
        <f t="shared" ref="T9:T34" si="5">AD9-Q9-R9-S9</f>
        <v>0</v>
      </c>
      <c r="U9" s="31">
        <f t="shared" ref="U9:U34" si="6">IF(W9=0,(P9*1%),(O9*0.005%))</f>
        <v>0</v>
      </c>
      <c r="V9" s="90">
        <f t="shared" si="0"/>
        <v>0</v>
      </c>
      <c r="W9" s="91" t="str">
        <f>IF(L9=0," ",L9-A9)</f>
        <v xml:space="preserve"> </v>
      </c>
      <c r="X9" s="92">
        <f>IF(F9=0,0,((V9/F9)*100))</f>
        <v>0</v>
      </c>
      <c r="Y9" s="93">
        <f>IF(A9=0,0,IF(W9=0,X9*30,(X9/W9)*30))</f>
        <v>0</v>
      </c>
      <c r="Z9" s="43" t="str">
        <f t="shared" ref="Z9:Z34" si="7">IF(W9=0,"SIM"," ")</f>
        <v xml:space="preserve"> </v>
      </c>
      <c r="AA9" s="37"/>
      <c r="AB9" s="44"/>
      <c r="AD9" s="34">
        <f t="shared" ref="AD9:AD34" si="8">O9+P9</f>
        <v>0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0</v>
      </c>
      <c r="AI9" s="35">
        <f>IF(W9=0,F9,0)</f>
        <v>0</v>
      </c>
      <c r="AJ9" s="35">
        <f t="shared" ref="AJ9:AJ34" si="12">IF(W9&gt;0,G9,0)</f>
        <v>0</v>
      </c>
      <c r="AK9" s="35">
        <f t="shared" ref="AK9:AK34" si="13">IF(W9=0,G9,0)</f>
        <v>0</v>
      </c>
      <c r="AL9" s="35">
        <f t="shared" ref="AL9:AL34" si="14">IF(W9&gt;0,Q9,0)</f>
        <v>0</v>
      </c>
      <c r="AM9" s="35">
        <f t="shared" ref="AM9:AM34" si="15">IF(W9=0,Q9,0)</f>
        <v>0</v>
      </c>
      <c r="AN9" s="35">
        <f t="shared" ref="AN9:AN34" si="16">IF(W9&gt;0,H9,0)</f>
        <v>0</v>
      </c>
      <c r="AO9" s="35">
        <f t="shared" ref="AO9:AO34" si="17">IF(W9=0,H9,0)</f>
        <v>0</v>
      </c>
      <c r="AP9" s="35">
        <f t="shared" ref="AP9:AP34" si="18">IF(W9&gt;0,R9,0)</f>
        <v>0</v>
      </c>
      <c r="AQ9" s="35">
        <f t="shared" ref="AQ9:AQ34" si="19">IF(W9=0,R9,0)</f>
        <v>0</v>
      </c>
      <c r="AR9" s="35">
        <f t="shared" ref="AR9:AR34" si="20">IF(W9&gt;0,I9,0)</f>
        <v>0</v>
      </c>
      <c r="AS9" s="35">
        <f t="shared" ref="AS9:AS34" si="21">IF(W9=0,I9,0)</f>
        <v>0</v>
      </c>
      <c r="AT9" s="35">
        <f t="shared" ref="AT9:AT34" si="22">IF(W9&gt;0,S9,0)</f>
        <v>0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/>
      <c r="B10" s="37"/>
      <c r="C10" s="38"/>
      <c r="D10" s="37"/>
      <c r="E10" s="39"/>
      <c r="F10" s="23">
        <f t="shared" ref="F10:F34" si="24">E10*D10</f>
        <v>0</v>
      </c>
      <c r="G10" s="39"/>
      <c r="H10" s="39"/>
      <c r="I10" s="39"/>
      <c r="J10" s="24">
        <f t="shared" si="1"/>
        <v>0</v>
      </c>
      <c r="K10" s="25" t="str">
        <f t="shared" si="2"/>
        <v xml:space="preserve"> </v>
      </c>
      <c r="L10" s="40"/>
      <c r="M10" s="41"/>
      <c r="N10" s="42"/>
      <c r="O10" s="29">
        <f t="shared" si="3"/>
        <v>0</v>
      </c>
      <c r="P10" s="29">
        <f t="shared" si="4"/>
        <v>0</v>
      </c>
      <c r="Q10" s="39"/>
      <c r="R10" s="39"/>
      <c r="S10" s="39"/>
      <c r="T10" s="30">
        <f t="shared" si="5"/>
        <v>0</v>
      </c>
      <c r="U10" s="31">
        <f t="shared" si="6"/>
        <v>0</v>
      </c>
      <c r="V10" s="90">
        <f t="shared" si="0"/>
        <v>0</v>
      </c>
      <c r="W10" s="91" t="str">
        <f>IF(L10=0," ",L10-A10)</f>
        <v xml:space="preserve"> </v>
      </c>
      <c r="X10" s="92">
        <f t="shared" ref="X10:X34" si="25">IF(F10=0,0,((V10/F10)*100))</f>
        <v>0</v>
      </c>
      <c r="Y10" s="93">
        <f>IF(A10=0,0,IF(W10=0,X10*30,(X10/W10)*30))</f>
        <v>0</v>
      </c>
      <c r="Z10" s="43" t="str">
        <f t="shared" si="7"/>
        <v xml:space="preserve"> </v>
      </c>
      <c r="AA10" s="45"/>
      <c r="AB10" s="38"/>
      <c r="AD10" s="34">
        <f t="shared" si="8"/>
        <v>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0</v>
      </c>
      <c r="AI10" s="35">
        <f>IF(W10=0,F10,0)</f>
        <v>0</v>
      </c>
      <c r="AJ10" s="35">
        <f t="shared" si="12"/>
        <v>0</v>
      </c>
      <c r="AK10" s="35">
        <f t="shared" si="13"/>
        <v>0</v>
      </c>
      <c r="AL10" s="35">
        <f t="shared" si="14"/>
        <v>0</v>
      </c>
      <c r="AM10" s="35">
        <f t="shared" si="15"/>
        <v>0</v>
      </c>
      <c r="AN10" s="35">
        <f t="shared" si="16"/>
        <v>0</v>
      </c>
      <c r="AO10" s="35">
        <f t="shared" si="17"/>
        <v>0</v>
      </c>
      <c r="AP10" s="35">
        <f t="shared" si="18"/>
        <v>0</v>
      </c>
      <c r="AQ10" s="35">
        <f t="shared" si="19"/>
        <v>0</v>
      </c>
      <c r="AR10" s="35">
        <f t="shared" si="20"/>
        <v>0</v>
      </c>
      <c r="AS10" s="35">
        <f t="shared" si="21"/>
        <v>0</v>
      </c>
      <c r="AT10" s="35">
        <f t="shared" si="22"/>
        <v>0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49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0</v>
      </c>
      <c r="F38" s="67">
        <f>SUM($P$8:$P$34)</f>
        <v>0</v>
      </c>
      <c r="G38" s="119">
        <f>SUM(E38:F38)</f>
        <v>0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 t="s">
        <v>69</v>
      </c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0</v>
      </c>
      <c r="F41" s="71">
        <f>-SUM(AI8:AI34)</f>
        <v>0</v>
      </c>
      <c r="G41" s="115">
        <f t="shared" si="30"/>
        <v>0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 t="e">
        <f>SUM(E43:E49)</f>
        <v>#DIV/0!</v>
      </c>
      <c r="F42" s="72" t="e">
        <f>SUM(F43:F49)</f>
        <v>#DIV/0!</v>
      </c>
      <c r="G42" s="121">
        <f>SUM(G43:G49)</f>
        <v>-5.4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0</v>
      </c>
      <c r="F43" s="71">
        <f>-SUM(AK7:AK34)</f>
        <v>0</v>
      </c>
      <c r="G43" s="115">
        <f t="shared" si="30"/>
        <v>0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0</v>
      </c>
      <c r="F44" s="71">
        <f>-SUM(AM8:AM34)</f>
        <v>0</v>
      </c>
      <c r="G44" s="115">
        <f t="shared" si="30"/>
        <v>0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0</v>
      </c>
      <c r="F45" s="71">
        <f>-SUM(AO8:AO34)</f>
        <v>0</v>
      </c>
      <c r="G45" s="115">
        <f>SUM(E45:F45)</f>
        <v>0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0</v>
      </c>
      <c r="F46" s="71">
        <f>-SUM(AQ8:AQ34)</f>
        <v>0</v>
      </c>
      <c r="G46" s="115">
        <f>SUM(E46:F46)</f>
        <v>0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0</v>
      </c>
      <c r="F47" s="71">
        <f>-SUM(AS8:AS34)</f>
        <v>0</v>
      </c>
      <c r="G47" s="115">
        <f>SUM(E47:F47)</f>
        <v>0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0</v>
      </c>
      <c r="F48" s="71">
        <f>-SUM(AU8:AU34)</f>
        <v>0</v>
      </c>
      <c r="G48" s="115">
        <f>SUM(E48:F48)</f>
        <v>0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 t="e">
        <f>(E38*G49)/G38</f>
        <v>#DIV/0!</v>
      </c>
      <c r="F49" s="69" t="e">
        <f>(F38*G49)/G38</f>
        <v>#DIV/0!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 t="e">
        <f>(E42*G50)/G42</f>
        <v>#DIV/0!</v>
      </c>
      <c r="F50" s="75" t="e">
        <f>(F42*G50)/G42</f>
        <v>#DIV/0!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0</v>
      </c>
      <c r="F51" s="70">
        <f>IF(F38&gt;20000,(F38+F39+F40+F41+F42+F50),0)</f>
        <v>0</v>
      </c>
      <c r="G51" s="133">
        <f>IF(G38&gt;20000,(G38+G39+G40+G41+G42),0)</f>
        <v>0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 t="str">
        <f>IF(E38&gt;20000,(E51*15%),"ISENTO")</f>
        <v>ISENTO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heet="1" objects="1" scenarios="1" selectLockedCells="1"/>
  <mergeCells count="43">
    <mergeCell ref="A52:D52"/>
    <mergeCell ref="G52:H52"/>
    <mergeCell ref="A50:D50"/>
    <mergeCell ref="G50:H50"/>
    <mergeCell ref="A51:D51"/>
    <mergeCell ref="G51:H51"/>
    <mergeCell ref="G47:H47"/>
    <mergeCell ref="G48:H48"/>
    <mergeCell ref="B49:D49"/>
    <mergeCell ref="G49:H49"/>
    <mergeCell ref="B45:D45"/>
    <mergeCell ref="G45:H45"/>
    <mergeCell ref="B46:D46"/>
    <mergeCell ref="G46:H46"/>
    <mergeCell ref="A42:D42"/>
    <mergeCell ref="G42:H42"/>
    <mergeCell ref="G43:H43"/>
    <mergeCell ref="B44:D44"/>
    <mergeCell ref="G44:H44"/>
    <mergeCell ref="A40:D40"/>
    <mergeCell ref="G40:H40"/>
    <mergeCell ref="A41:D41"/>
    <mergeCell ref="G41:H41"/>
    <mergeCell ref="A38:D38"/>
    <mergeCell ref="G38:H38"/>
    <mergeCell ref="A39:D39"/>
    <mergeCell ref="G39:H39"/>
    <mergeCell ref="AR6:AS6"/>
    <mergeCell ref="AT6:AU6"/>
    <mergeCell ref="A37:D37"/>
    <mergeCell ref="G37:H37"/>
    <mergeCell ref="AJ6:AK6"/>
    <mergeCell ref="AL6:AM6"/>
    <mergeCell ref="AP6:AQ6"/>
    <mergeCell ref="B4:C4"/>
    <mergeCell ref="B6:C6"/>
    <mergeCell ref="D6:J6"/>
    <mergeCell ref="M6:T6"/>
    <mergeCell ref="AN6:AO6"/>
    <mergeCell ref="V6:Y6"/>
    <mergeCell ref="AA6:AB6"/>
    <mergeCell ref="AE6:AG6"/>
    <mergeCell ref="AH6:AI6"/>
  </mergeCells>
  <phoneticPr fontId="14" type="noConversion"/>
  <pageMargins left="7.0000000000000007E-2" right="0.49" top="0.25" bottom="0.61" header="0.16" footer="0.14000000000000001"/>
  <pageSetup paperSize="9" scale="80" orientation="landscape" blackAndWhite="1" horizontalDpi="4294967293" verticalDpi="0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B4" sqref="B4:C4"/>
    </sheetView>
  </sheetViews>
  <sheetFormatPr defaultRowHeight="11.25"/>
  <cols>
    <col min="1" max="1" width="4.140625" style="1" customWidth="1"/>
    <col min="2" max="2" width="6.140625" style="1" customWidth="1"/>
    <col min="3" max="3" width="9.5703125" style="1" customWidth="1"/>
    <col min="4" max="4" width="6.140625" style="1" bestFit="1" customWidth="1"/>
    <col min="5" max="5" width="9.5703125" style="1" bestFit="1" customWidth="1"/>
    <col min="6" max="6" width="9" style="1" bestFit="1" customWidth="1"/>
    <col min="7" max="7" width="6.5703125" style="1" customWidth="1"/>
    <col min="8" max="8" width="5.140625" style="1" bestFit="1" customWidth="1"/>
    <col min="9" max="9" width="5.5703125" style="1" bestFit="1" customWidth="1"/>
    <col min="10" max="10" width="9" style="1" bestFit="1" customWidth="1"/>
    <col min="11" max="11" width="6.7109375" style="2" bestFit="1" customWidth="1"/>
    <col min="12" max="12" width="3.42578125" style="1" bestFit="1" customWidth="1"/>
    <col min="13" max="13" width="6.140625" style="1" bestFit="1" customWidth="1"/>
    <col min="14" max="14" width="8.42578125" style="1" customWidth="1"/>
    <col min="15" max="15" width="8.140625" style="1" bestFit="1" customWidth="1"/>
    <col min="16" max="16" width="8.140625" style="1" customWidth="1"/>
    <col min="17" max="17" width="6.85546875" style="1" bestFit="1" customWidth="1"/>
    <col min="18" max="18" width="5.140625" style="1" bestFit="1" customWidth="1"/>
    <col min="19" max="19" width="5.5703125" style="1" bestFit="1" customWidth="1"/>
    <col min="20" max="20" width="10.5703125" style="1" customWidth="1"/>
    <col min="21" max="21" width="5.7109375" style="1" bestFit="1" customWidth="1"/>
    <col min="22" max="22" width="9.7109375" style="1" customWidth="1"/>
    <col min="23" max="23" width="4.42578125" style="1" bestFit="1" customWidth="1"/>
    <col min="24" max="24" width="5.140625" style="1" bestFit="1" customWidth="1"/>
    <col min="25" max="25" width="6.7109375" style="1" customWidth="1"/>
    <col min="26" max="26" width="5" style="1" customWidth="1"/>
    <col min="27" max="27" width="2" style="1" bestFit="1" customWidth="1"/>
    <col min="28" max="28" width="2.5703125" style="1" customWidth="1"/>
    <col min="29" max="29" width="4.140625" style="1" customWidth="1"/>
    <col min="30" max="31" width="9.140625" style="1"/>
    <col min="32" max="32" width="9.85546875" style="1" customWidth="1"/>
    <col min="33" max="33" width="9.140625" style="1"/>
    <col min="34" max="34" width="10.42578125" style="1" bestFit="1" customWidth="1"/>
    <col min="35" max="35" width="9.140625" style="1"/>
    <col min="36" max="36" width="10.42578125" style="1" bestFit="1" customWidth="1"/>
    <col min="37" max="37" width="9" style="1" bestFit="1" customWidth="1"/>
    <col min="38" max="38" width="10.28515625" style="1" bestFit="1" customWidth="1"/>
    <col min="39" max="39" width="8.85546875" style="1" bestFit="1" customWidth="1"/>
    <col min="40" max="16384" width="9.140625" style="1"/>
  </cols>
  <sheetData>
    <row r="1" spans="1:56" ht="15">
      <c r="A1" s="82" t="s">
        <v>83</v>
      </c>
    </row>
    <row r="2" spans="1:56">
      <c r="A2" s="2" t="s">
        <v>82</v>
      </c>
    </row>
    <row r="3" spans="1:56">
      <c r="A3" s="2"/>
    </row>
    <row r="4" spans="1:56">
      <c r="A4" s="3" t="s">
        <v>0</v>
      </c>
      <c r="B4" s="99" t="s">
        <v>75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/>
      <c r="B8" s="20"/>
      <c r="C8" s="21"/>
      <c r="D8" s="20"/>
      <c r="E8" s="22"/>
      <c r="F8" s="23">
        <f>E8*D8</f>
        <v>0</v>
      </c>
      <c r="G8" s="22"/>
      <c r="H8" s="22"/>
      <c r="I8" s="22"/>
      <c r="J8" s="24">
        <f>SUM(F8:I8)</f>
        <v>0</v>
      </c>
      <c r="K8" s="25" t="str">
        <f>IF(B8=0," ",B8)</f>
        <v xml:space="preserve"> </v>
      </c>
      <c r="L8" s="26"/>
      <c r="M8" s="27"/>
      <c r="N8" s="28"/>
      <c r="O8" s="29">
        <f>IF(W8&gt;0,(N8*M8),0)</f>
        <v>0</v>
      </c>
      <c r="P8" s="29">
        <f>IF(W8=0,(M8*N8),0)</f>
        <v>0</v>
      </c>
      <c r="Q8" s="22"/>
      <c r="R8" s="22"/>
      <c r="S8" s="22"/>
      <c r="T8" s="30">
        <f>AD8-Q8-R8-S8</f>
        <v>0</v>
      </c>
      <c r="U8" s="31">
        <f>IF(W8=0,(P8*1%),(O8*0.005%))</f>
        <v>0</v>
      </c>
      <c r="V8" s="86">
        <f t="shared" ref="V8:V34" si="0">IF(L8=0,0,(T8-J8))</f>
        <v>0</v>
      </c>
      <c r="W8" s="87" t="str">
        <f>IF(L8=0," ",L8-A8)</f>
        <v xml:space="preserve"> </v>
      </c>
      <c r="X8" s="88">
        <f>IF(F8=0,0,((V8/F8)*100))</f>
        <v>0</v>
      </c>
      <c r="Y8" s="89">
        <f>IF(A8=0,0,IF(W8=0,X8*30,(X8/W8)*30))</f>
        <v>0</v>
      </c>
      <c r="Z8" s="32" t="str">
        <f>IF(W8=0,"SIM"," ")</f>
        <v xml:space="preserve"> </v>
      </c>
      <c r="AA8" s="20"/>
      <c r="AB8" s="33"/>
      <c r="AD8" s="34">
        <f>O8+P8</f>
        <v>0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0</v>
      </c>
      <c r="AJ8" s="35">
        <f>IF(W8&gt;0,G8,0)</f>
        <v>0</v>
      </c>
      <c r="AK8" s="35">
        <f>IF(W8=0,G8,0)</f>
        <v>0</v>
      </c>
      <c r="AL8" s="35">
        <f>IF(W8&gt;0,Q8,0)</f>
        <v>0</v>
      </c>
      <c r="AM8" s="35">
        <f>IF(W8=0,Q8,0)</f>
        <v>0</v>
      </c>
      <c r="AN8" s="35">
        <f>IF(W8&gt;0,H8,0)</f>
        <v>0</v>
      </c>
      <c r="AO8" s="35">
        <f>IF(W8=0,H8,0)</f>
        <v>0</v>
      </c>
      <c r="AP8" s="35">
        <f>IF(W8&gt;0,R8,0)</f>
        <v>0</v>
      </c>
      <c r="AQ8" s="35">
        <f>IF(W8=0,R8,0)</f>
        <v>0</v>
      </c>
      <c r="AR8" s="35">
        <f>IF(W8&gt;0,I8,0)</f>
        <v>0</v>
      </c>
      <c r="AS8" s="35">
        <f>IF(W8=0,I8,0)</f>
        <v>0</v>
      </c>
      <c r="AT8" s="35">
        <f>IF(W8&gt;0,S8,0)</f>
        <v>0</v>
      </c>
      <c r="AU8" s="35">
        <f>IF(W8=0,S8,0)</f>
        <v>0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/>
      <c r="B9" s="37"/>
      <c r="C9" s="38"/>
      <c r="D9" s="37"/>
      <c r="E9" s="39"/>
      <c r="F9" s="23">
        <f>E9*D9</f>
        <v>0</v>
      </c>
      <c r="G9" s="22"/>
      <c r="H9" s="22"/>
      <c r="I9" s="22"/>
      <c r="J9" s="24">
        <f t="shared" ref="J9:J33" si="1">SUM(F9:I9)</f>
        <v>0</v>
      </c>
      <c r="K9" s="25" t="str">
        <f t="shared" ref="K9:K34" si="2">IF(B9=0," ",B9)</f>
        <v xml:space="preserve"> </v>
      </c>
      <c r="L9" s="40"/>
      <c r="M9" s="41"/>
      <c r="N9" s="42"/>
      <c r="O9" s="29">
        <f t="shared" ref="O9:O34" si="3">IF(W9&gt;0,(N9*M9),0)</f>
        <v>0</v>
      </c>
      <c r="P9" s="29">
        <f t="shared" ref="P9:P34" si="4">IF(W9=0,(M9*N9),0)</f>
        <v>0</v>
      </c>
      <c r="Q9" s="39"/>
      <c r="R9" s="39"/>
      <c r="S9" s="39"/>
      <c r="T9" s="30">
        <f t="shared" ref="T9:T34" si="5">AD9-Q9-R9-S9</f>
        <v>0</v>
      </c>
      <c r="U9" s="31">
        <f t="shared" ref="U9:U34" si="6">IF(W9=0,(P9*1%),(O9*0.005%))</f>
        <v>0</v>
      </c>
      <c r="V9" s="90">
        <f t="shared" si="0"/>
        <v>0</v>
      </c>
      <c r="W9" s="91" t="str">
        <f>IF(L9=0," ",L9-A9)</f>
        <v xml:space="preserve"> </v>
      </c>
      <c r="X9" s="92">
        <f>IF(F9=0,0,((V9/F9)*100))</f>
        <v>0</v>
      </c>
      <c r="Y9" s="93">
        <f>IF(A9=0,0,IF(W9=0,X9*30,(X9/W9)*30))</f>
        <v>0</v>
      </c>
      <c r="Z9" s="43" t="str">
        <f t="shared" ref="Z9:Z34" si="7">IF(W9=0,"SIM"," ")</f>
        <v xml:space="preserve"> </v>
      </c>
      <c r="AA9" s="37"/>
      <c r="AB9" s="44"/>
      <c r="AD9" s="34">
        <f t="shared" ref="AD9:AD34" si="8">O9+P9</f>
        <v>0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0</v>
      </c>
      <c r="AI9" s="35">
        <f>IF(W9=0,F9,0)</f>
        <v>0</v>
      </c>
      <c r="AJ9" s="35">
        <f t="shared" ref="AJ9:AJ34" si="12">IF(W9&gt;0,G9,0)</f>
        <v>0</v>
      </c>
      <c r="AK9" s="35">
        <f t="shared" ref="AK9:AK34" si="13">IF(W9=0,G9,0)</f>
        <v>0</v>
      </c>
      <c r="AL9" s="35">
        <f t="shared" ref="AL9:AL34" si="14">IF(W9&gt;0,Q9,0)</f>
        <v>0</v>
      </c>
      <c r="AM9" s="35">
        <f t="shared" ref="AM9:AM34" si="15">IF(W9=0,Q9,0)</f>
        <v>0</v>
      </c>
      <c r="AN9" s="35">
        <f t="shared" ref="AN9:AN34" si="16">IF(W9&gt;0,H9,0)</f>
        <v>0</v>
      </c>
      <c r="AO9" s="35">
        <f t="shared" ref="AO9:AO34" si="17">IF(W9=0,H9,0)</f>
        <v>0</v>
      </c>
      <c r="AP9" s="35">
        <f t="shared" ref="AP9:AP34" si="18">IF(W9&gt;0,R9,0)</f>
        <v>0</v>
      </c>
      <c r="AQ9" s="35">
        <f t="shared" ref="AQ9:AQ34" si="19">IF(W9=0,R9,0)</f>
        <v>0</v>
      </c>
      <c r="AR9" s="35">
        <f t="shared" ref="AR9:AR34" si="20">IF(W9&gt;0,I9,0)</f>
        <v>0</v>
      </c>
      <c r="AS9" s="35">
        <f t="shared" ref="AS9:AS34" si="21">IF(W9=0,I9,0)</f>
        <v>0</v>
      </c>
      <c r="AT9" s="35">
        <f t="shared" ref="AT9:AT34" si="22">IF(W9&gt;0,S9,0)</f>
        <v>0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/>
      <c r="B10" s="37"/>
      <c r="C10" s="38"/>
      <c r="D10" s="37"/>
      <c r="E10" s="39"/>
      <c r="F10" s="23">
        <f t="shared" ref="F10:F34" si="24">E10*D10</f>
        <v>0</v>
      </c>
      <c r="G10" s="39"/>
      <c r="H10" s="39"/>
      <c r="I10" s="39"/>
      <c r="J10" s="24">
        <f t="shared" si="1"/>
        <v>0</v>
      </c>
      <c r="K10" s="25" t="str">
        <f t="shared" si="2"/>
        <v xml:space="preserve"> </v>
      </c>
      <c r="L10" s="40"/>
      <c r="M10" s="41"/>
      <c r="N10" s="42"/>
      <c r="O10" s="29">
        <f t="shared" si="3"/>
        <v>0</v>
      </c>
      <c r="P10" s="29">
        <f t="shared" si="4"/>
        <v>0</v>
      </c>
      <c r="Q10" s="39"/>
      <c r="R10" s="39"/>
      <c r="S10" s="39"/>
      <c r="T10" s="30">
        <f t="shared" si="5"/>
        <v>0</v>
      </c>
      <c r="U10" s="31">
        <f t="shared" si="6"/>
        <v>0</v>
      </c>
      <c r="V10" s="90">
        <f t="shared" si="0"/>
        <v>0</v>
      </c>
      <c r="W10" s="91" t="str">
        <f>IF(L10=0," ",L10-A10)</f>
        <v xml:space="preserve"> </v>
      </c>
      <c r="X10" s="92">
        <f t="shared" ref="X10:X34" si="25">IF(F10=0,0,((V10/F10)*100))</f>
        <v>0</v>
      </c>
      <c r="Y10" s="93">
        <f>IF(A10=0,0,IF(W10=0,X10*30,(X10/W10)*30))</f>
        <v>0</v>
      </c>
      <c r="Z10" s="43" t="str">
        <f t="shared" si="7"/>
        <v xml:space="preserve"> </v>
      </c>
      <c r="AA10" s="45"/>
      <c r="AB10" s="38"/>
      <c r="AD10" s="34">
        <f t="shared" si="8"/>
        <v>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0</v>
      </c>
      <c r="AI10" s="35">
        <f>IF(W10=0,F10,0)</f>
        <v>0</v>
      </c>
      <c r="AJ10" s="35">
        <f t="shared" si="12"/>
        <v>0</v>
      </c>
      <c r="AK10" s="35">
        <f t="shared" si="13"/>
        <v>0</v>
      </c>
      <c r="AL10" s="35">
        <f t="shared" si="14"/>
        <v>0</v>
      </c>
      <c r="AM10" s="35">
        <f t="shared" si="15"/>
        <v>0</v>
      </c>
      <c r="AN10" s="35">
        <f t="shared" si="16"/>
        <v>0</v>
      </c>
      <c r="AO10" s="35">
        <f t="shared" si="17"/>
        <v>0</v>
      </c>
      <c r="AP10" s="35">
        <f t="shared" si="18"/>
        <v>0</v>
      </c>
      <c r="AQ10" s="35">
        <f t="shared" si="19"/>
        <v>0</v>
      </c>
      <c r="AR10" s="35">
        <f t="shared" si="20"/>
        <v>0</v>
      </c>
      <c r="AS10" s="35">
        <f t="shared" si="21"/>
        <v>0</v>
      </c>
      <c r="AT10" s="35">
        <f t="shared" si="22"/>
        <v>0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49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0</v>
      </c>
      <c r="F38" s="67">
        <f>SUM($P$8:$P$34)</f>
        <v>0</v>
      </c>
      <c r="G38" s="119">
        <f>SUM(E38:F38)</f>
        <v>0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/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0</v>
      </c>
      <c r="F41" s="71">
        <f>-SUM(AI8:AI34)</f>
        <v>0</v>
      </c>
      <c r="G41" s="115">
        <f t="shared" si="30"/>
        <v>0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 t="e">
        <f>SUM(E43:E49)</f>
        <v>#DIV/0!</v>
      </c>
      <c r="F42" s="72" t="e">
        <f>SUM(F43:F49)</f>
        <v>#DIV/0!</v>
      </c>
      <c r="G42" s="121">
        <f>SUM(G43:G49)</f>
        <v>-5.4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0</v>
      </c>
      <c r="F43" s="71">
        <f>-SUM(AK7:AK34)</f>
        <v>0</v>
      </c>
      <c r="G43" s="115">
        <f t="shared" si="30"/>
        <v>0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0</v>
      </c>
      <c r="F44" s="71">
        <f>-SUM(AM8:AM34)</f>
        <v>0</v>
      </c>
      <c r="G44" s="115">
        <f t="shared" si="30"/>
        <v>0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0</v>
      </c>
      <c r="F45" s="71">
        <f>-SUM(AO8:AO34)</f>
        <v>0</v>
      </c>
      <c r="G45" s="115">
        <f>SUM(E45:F45)</f>
        <v>0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0</v>
      </c>
      <c r="F46" s="71">
        <f>-SUM(AQ8:AQ34)</f>
        <v>0</v>
      </c>
      <c r="G46" s="115">
        <f>SUM(E46:F46)</f>
        <v>0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0</v>
      </c>
      <c r="F47" s="71">
        <f>-SUM(AS8:AS34)</f>
        <v>0</v>
      </c>
      <c r="G47" s="115">
        <f>SUM(E47:F47)</f>
        <v>0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0</v>
      </c>
      <c r="F48" s="71">
        <f>-SUM(AU8:AU34)</f>
        <v>0</v>
      </c>
      <c r="G48" s="115">
        <f>SUM(E48:F48)</f>
        <v>0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 t="e">
        <f>(E38*G49)/G38</f>
        <v>#DIV/0!</v>
      </c>
      <c r="F49" s="69" t="e">
        <f>(F38*G49)/G38</f>
        <v>#DIV/0!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 t="e">
        <f>(E42*G50)/G42</f>
        <v>#DIV/0!</v>
      </c>
      <c r="F50" s="75" t="e">
        <f>(F42*G50)/G42</f>
        <v>#DIV/0!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0</v>
      </c>
      <c r="F51" s="70">
        <f>IF(F38&gt;20000,(F38+F39+F40+F41+F42+F50),0)</f>
        <v>0</v>
      </c>
      <c r="G51" s="133">
        <f>IF(G38&gt;20000,(G38+G39+G40+G41+G42),0)</f>
        <v>0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 t="str">
        <f>IF(E38&gt;20000,(E51*15%),"ISENTO")</f>
        <v>ISENTO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heet="1" objects="1" scenarios="1" selectLockedCells="1"/>
  <mergeCells count="43">
    <mergeCell ref="A52:D52"/>
    <mergeCell ref="G52:H52"/>
    <mergeCell ref="A50:D50"/>
    <mergeCell ref="G50:H50"/>
    <mergeCell ref="A51:D51"/>
    <mergeCell ref="G51:H51"/>
    <mergeCell ref="G47:H47"/>
    <mergeCell ref="G48:H48"/>
    <mergeCell ref="B49:D49"/>
    <mergeCell ref="G49:H49"/>
    <mergeCell ref="B45:D45"/>
    <mergeCell ref="G45:H45"/>
    <mergeCell ref="B46:D46"/>
    <mergeCell ref="G46:H46"/>
    <mergeCell ref="A42:D42"/>
    <mergeCell ref="G42:H42"/>
    <mergeCell ref="G43:H43"/>
    <mergeCell ref="B44:D44"/>
    <mergeCell ref="G44:H44"/>
    <mergeCell ref="A40:D40"/>
    <mergeCell ref="G40:H40"/>
    <mergeCell ref="A41:D41"/>
    <mergeCell ref="G41:H41"/>
    <mergeCell ref="A38:D38"/>
    <mergeCell ref="G38:H38"/>
    <mergeCell ref="A39:D39"/>
    <mergeCell ref="G39:H39"/>
    <mergeCell ref="AR6:AS6"/>
    <mergeCell ref="AT6:AU6"/>
    <mergeCell ref="A37:D37"/>
    <mergeCell ref="G37:H37"/>
    <mergeCell ref="AJ6:AK6"/>
    <mergeCell ref="AL6:AM6"/>
    <mergeCell ref="AP6:AQ6"/>
    <mergeCell ref="B4:C4"/>
    <mergeCell ref="B6:C6"/>
    <mergeCell ref="D6:J6"/>
    <mergeCell ref="M6:T6"/>
    <mergeCell ref="AN6:AO6"/>
    <mergeCell ref="V6:Y6"/>
    <mergeCell ref="AA6:AB6"/>
    <mergeCell ref="AE6:AG6"/>
    <mergeCell ref="AH6:AI6"/>
  </mergeCells>
  <phoneticPr fontId="14" type="noConversion"/>
  <pageMargins left="7.874015748031496E-2" right="0.78" top="0.52" bottom="0.69" header="0.16" footer="0.51181102362204722"/>
  <pageSetup paperSize="9" scale="80" orientation="landscape" blackAndWhite="1" horizontalDpi="4294967293" verticalDpi="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B4" sqref="B4:C4"/>
    </sheetView>
  </sheetViews>
  <sheetFormatPr defaultRowHeight="11.25"/>
  <cols>
    <col min="1" max="1" width="4.140625" style="1" customWidth="1"/>
    <col min="2" max="2" width="6.140625" style="1" customWidth="1"/>
    <col min="3" max="3" width="9.5703125" style="1" customWidth="1"/>
    <col min="4" max="4" width="6.140625" style="1" bestFit="1" customWidth="1"/>
    <col min="5" max="5" width="9.5703125" style="1" bestFit="1" customWidth="1"/>
    <col min="6" max="6" width="9" style="1" bestFit="1" customWidth="1"/>
    <col min="7" max="7" width="6.5703125" style="1" customWidth="1"/>
    <col min="8" max="8" width="5.140625" style="1" bestFit="1" customWidth="1"/>
    <col min="9" max="9" width="5.5703125" style="1" bestFit="1" customWidth="1"/>
    <col min="10" max="10" width="9" style="1" bestFit="1" customWidth="1"/>
    <col min="11" max="11" width="6.7109375" style="2" bestFit="1" customWidth="1"/>
    <col min="12" max="12" width="3.42578125" style="1" bestFit="1" customWidth="1"/>
    <col min="13" max="13" width="6.140625" style="1" bestFit="1" customWidth="1"/>
    <col min="14" max="14" width="7" style="1" customWidth="1"/>
    <col min="15" max="15" width="8.140625" style="1" bestFit="1" customWidth="1"/>
    <col min="16" max="16" width="8.140625" style="1" customWidth="1"/>
    <col min="17" max="17" width="6.85546875" style="1" bestFit="1" customWidth="1"/>
    <col min="18" max="18" width="5.140625" style="1" bestFit="1" customWidth="1"/>
    <col min="19" max="19" width="5.5703125" style="1" bestFit="1" customWidth="1"/>
    <col min="20" max="20" width="10" style="1" customWidth="1"/>
    <col min="21" max="21" width="5.7109375" style="1" bestFit="1" customWidth="1"/>
    <col min="22" max="22" width="9.85546875" style="1" customWidth="1"/>
    <col min="23" max="23" width="4.42578125" style="1" bestFit="1" customWidth="1"/>
    <col min="24" max="24" width="5.140625" style="1" bestFit="1" customWidth="1"/>
    <col min="25" max="25" width="6.7109375" style="1" customWidth="1"/>
    <col min="26" max="26" width="5" style="1" customWidth="1"/>
    <col min="27" max="27" width="2" style="1" bestFit="1" customWidth="1"/>
    <col min="28" max="28" width="2.5703125" style="1" customWidth="1"/>
    <col min="29" max="29" width="4.140625" style="1" customWidth="1"/>
    <col min="30" max="31" width="9.140625" style="1"/>
    <col min="32" max="32" width="9.85546875" style="1" customWidth="1"/>
    <col min="33" max="33" width="9.140625" style="1"/>
    <col min="34" max="34" width="10.42578125" style="1" bestFit="1" customWidth="1"/>
    <col min="35" max="35" width="9.140625" style="1"/>
    <col min="36" max="36" width="10.42578125" style="1" bestFit="1" customWidth="1"/>
    <col min="37" max="37" width="9" style="1" bestFit="1" customWidth="1"/>
    <col min="38" max="38" width="10.28515625" style="1" bestFit="1" customWidth="1"/>
    <col min="39" max="39" width="8.85546875" style="1" bestFit="1" customWidth="1"/>
    <col min="40" max="16384" width="9.140625" style="1"/>
  </cols>
  <sheetData>
    <row r="1" spans="1:56" ht="15">
      <c r="A1" s="82" t="s">
        <v>83</v>
      </c>
    </row>
    <row r="2" spans="1:56">
      <c r="A2" s="2" t="s">
        <v>82</v>
      </c>
    </row>
    <row r="3" spans="1:56">
      <c r="A3" s="2"/>
    </row>
    <row r="4" spans="1:56">
      <c r="A4" s="3" t="s">
        <v>0</v>
      </c>
      <c r="B4" s="99" t="s">
        <v>76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/>
      <c r="B8" s="20"/>
      <c r="C8" s="21"/>
      <c r="D8" s="20"/>
      <c r="E8" s="22"/>
      <c r="F8" s="23">
        <f>E8*D8</f>
        <v>0</v>
      </c>
      <c r="G8" s="22"/>
      <c r="H8" s="22"/>
      <c r="I8" s="22"/>
      <c r="J8" s="24">
        <f>SUM(F8:I8)</f>
        <v>0</v>
      </c>
      <c r="K8" s="25" t="str">
        <f>IF(B8=0," ",B8)</f>
        <v xml:space="preserve"> </v>
      </c>
      <c r="L8" s="26"/>
      <c r="M8" s="27"/>
      <c r="N8" s="28"/>
      <c r="O8" s="29">
        <f>IF(W8&gt;0,(N8*M8),0)</f>
        <v>0</v>
      </c>
      <c r="P8" s="29">
        <f>IF(W8=0,(M8*N8),0)</f>
        <v>0</v>
      </c>
      <c r="Q8" s="22"/>
      <c r="R8" s="22"/>
      <c r="S8" s="22"/>
      <c r="T8" s="30">
        <f>AD8-Q8-R8-S8</f>
        <v>0</v>
      </c>
      <c r="U8" s="31">
        <f>IF(W8=0,(P8*1%),(O8*0.005%))</f>
        <v>0</v>
      </c>
      <c r="V8" s="86">
        <f t="shared" ref="V8:V34" si="0">IF(L8=0,0,(T8-J8))</f>
        <v>0</v>
      </c>
      <c r="W8" s="87" t="str">
        <f>IF(L8=0," ",L8-A8)</f>
        <v xml:space="preserve"> </v>
      </c>
      <c r="X8" s="88">
        <f>IF(F8=0,0,((V8/F8)*100))</f>
        <v>0</v>
      </c>
      <c r="Y8" s="89">
        <f>IF(A8=0,0,IF(W8=0,X8*30,(X8/W8)*30))</f>
        <v>0</v>
      </c>
      <c r="Z8" s="32" t="str">
        <f>IF(W8=0,"SIM"," ")</f>
        <v xml:space="preserve"> </v>
      </c>
      <c r="AA8" s="20"/>
      <c r="AB8" s="33"/>
      <c r="AD8" s="34">
        <f>O8+P8</f>
        <v>0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0</v>
      </c>
      <c r="AJ8" s="35">
        <f>IF(W8&gt;0,G8,0)</f>
        <v>0</v>
      </c>
      <c r="AK8" s="35">
        <f>IF(W8=0,G8,0)</f>
        <v>0</v>
      </c>
      <c r="AL8" s="35">
        <f>IF(W8&gt;0,Q8,0)</f>
        <v>0</v>
      </c>
      <c r="AM8" s="35">
        <f>IF(W8=0,Q8,0)</f>
        <v>0</v>
      </c>
      <c r="AN8" s="35">
        <f>IF(W8&gt;0,H8,0)</f>
        <v>0</v>
      </c>
      <c r="AO8" s="35">
        <f>IF(W8=0,H8,0)</f>
        <v>0</v>
      </c>
      <c r="AP8" s="35">
        <f>IF(W8&gt;0,R8,0)</f>
        <v>0</v>
      </c>
      <c r="AQ8" s="35">
        <f>IF(W8=0,R8,0)</f>
        <v>0</v>
      </c>
      <c r="AR8" s="35">
        <f>IF(W8&gt;0,I8,0)</f>
        <v>0</v>
      </c>
      <c r="AS8" s="35">
        <f>IF(W8=0,I8,0)</f>
        <v>0</v>
      </c>
      <c r="AT8" s="35">
        <f>IF(W8&gt;0,S8,0)</f>
        <v>0</v>
      </c>
      <c r="AU8" s="35">
        <f>IF(W8=0,S8,0)</f>
        <v>0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/>
      <c r="B9" s="37"/>
      <c r="C9" s="38"/>
      <c r="D9" s="37"/>
      <c r="E9" s="39"/>
      <c r="F9" s="23">
        <f>E9*D9</f>
        <v>0</v>
      </c>
      <c r="G9" s="22"/>
      <c r="H9" s="22"/>
      <c r="I9" s="22"/>
      <c r="J9" s="24">
        <f t="shared" ref="J9:J33" si="1">SUM(F9:I9)</f>
        <v>0</v>
      </c>
      <c r="K9" s="25" t="str">
        <f t="shared" ref="K9:K34" si="2">IF(B9=0," ",B9)</f>
        <v xml:space="preserve"> </v>
      </c>
      <c r="L9" s="40"/>
      <c r="M9" s="41"/>
      <c r="N9" s="42"/>
      <c r="O9" s="29">
        <f t="shared" ref="O9:O34" si="3">IF(W9&gt;0,(N9*M9),0)</f>
        <v>0</v>
      </c>
      <c r="P9" s="29">
        <f t="shared" ref="P9:P34" si="4">IF(W9=0,(M9*N9),0)</f>
        <v>0</v>
      </c>
      <c r="Q9" s="39"/>
      <c r="R9" s="39"/>
      <c r="S9" s="39"/>
      <c r="T9" s="30">
        <f t="shared" ref="T9:T34" si="5">AD9-Q9-R9-S9</f>
        <v>0</v>
      </c>
      <c r="U9" s="31">
        <f t="shared" ref="U9:U34" si="6">IF(W9=0,(P9*1%),(O9*0.005%))</f>
        <v>0</v>
      </c>
      <c r="V9" s="90">
        <f t="shared" si="0"/>
        <v>0</v>
      </c>
      <c r="W9" s="91" t="str">
        <f>IF(L9=0," ",L9-A9)</f>
        <v xml:space="preserve"> </v>
      </c>
      <c r="X9" s="92">
        <f>IF(F9=0,0,((V9/F9)*100))</f>
        <v>0</v>
      </c>
      <c r="Y9" s="93">
        <f>IF(A9=0,0,IF(W9=0,X9*30,(X9/W9)*30))</f>
        <v>0</v>
      </c>
      <c r="Z9" s="43" t="str">
        <f t="shared" ref="Z9:Z34" si="7">IF(W9=0,"SIM"," ")</f>
        <v xml:space="preserve"> </v>
      </c>
      <c r="AA9" s="37"/>
      <c r="AB9" s="44"/>
      <c r="AD9" s="34">
        <f t="shared" ref="AD9:AD34" si="8">O9+P9</f>
        <v>0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0</v>
      </c>
      <c r="AI9" s="35">
        <f>IF(W9=0,F9,0)</f>
        <v>0</v>
      </c>
      <c r="AJ9" s="35">
        <f t="shared" ref="AJ9:AJ34" si="12">IF(W9&gt;0,G9,0)</f>
        <v>0</v>
      </c>
      <c r="AK9" s="35">
        <f t="shared" ref="AK9:AK34" si="13">IF(W9=0,G9,0)</f>
        <v>0</v>
      </c>
      <c r="AL9" s="35">
        <f t="shared" ref="AL9:AL34" si="14">IF(W9&gt;0,Q9,0)</f>
        <v>0</v>
      </c>
      <c r="AM9" s="35">
        <f t="shared" ref="AM9:AM34" si="15">IF(W9=0,Q9,0)</f>
        <v>0</v>
      </c>
      <c r="AN9" s="35">
        <f t="shared" ref="AN9:AN34" si="16">IF(W9&gt;0,H9,0)</f>
        <v>0</v>
      </c>
      <c r="AO9" s="35">
        <f t="shared" ref="AO9:AO34" si="17">IF(W9=0,H9,0)</f>
        <v>0</v>
      </c>
      <c r="AP9" s="35">
        <f t="shared" ref="AP9:AP34" si="18">IF(W9&gt;0,R9,0)</f>
        <v>0</v>
      </c>
      <c r="AQ9" s="35">
        <f t="shared" ref="AQ9:AQ34" si="19">IF(W9=0,R9,0)</f>
        <v>0</v>
      </c>
      <c r="AR9" s="35">
        <f t="shared" ref="AR9:AR34" si="20">IF(W9&gt;0,I9,0)</f>
        <v>0</v>
      </c>
      <c r="AS9" s="35">
        <f t="shared" ref="AS9:AS34" si="21">IF(W9=0,I9,0)</f>
        <v>0</v>
      </c>
      <c r="AT9" s="35">
        <f t="shared" ref="AT9:AT34" si="22">IF(W9&gt;0,S9,0)</f>
        <v>0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/>
      <c r="B10" s="37"/>
      <c r="C10" s="38"/>
      <c r="D10" s="37"/>
      <c r="E10" s="39"/>
      <c r="F10" s="23">
        <f t="shared" ref="F10:F34" si="24">E10*D10</f>
        <v>0</v>
      </c>
      <c r="G10" s="39"/>
      <c r="H10" s="39"/>
      <c r="I10" s="39"/>
      <c r="J10" s="24">
        <f t="shared" si="1"/>
        <v>0</v>
      </c>
      <c r="K10" s="25" t="str">
        <f t="shared" si="2"/>
        <v xml:space="preserve"> </v>
      </c>
      <c r="L10" s="40"/>
      <c r="M10" s="41"/>
      <c r="N10" s="42"/>
      <c r="O10" s="29">
        <f t="shared" si="3"/>
        <v>0</v>
      </c>
      <c r="P10" s="29">
        <f t="shared" si="4"/>
        <v>0</v>
      </c>
      <c r="Q10" s="39"/>
      <c r="R10" s="39"/>
      <c r="S10" s="39"/>
      <c r="T10" s="30">
        <f t="shared" si="5"/>
        <v>0</v>
      </c>
      <c r="U10" s="31">
        <f t="shared" si="6"/>
        <v>0</v>
      </c>
      <c r="V10" s="90">
        <f t="shared" si="0"/>
        <v>0</v>
      </c>
      <c r="W10" s="91" t="str">
        <f>IF(L10=0," ",L10-A10)</f>
        <v xml:space="preserve"> </v>
      </c>
      <c r="X10" s="92">
        <f t="shared" ref="X10:X34" si="25">IF(F10=0,0,((V10/F10)*100))</f>
        <v>0</v>
      </c>
      <c r="Y10" s="93">
        <f>IF(A10=0,0,IF(W10=0,X10*30,(X10/W10)*30))</f>
        <v>0</v>
      </c>
      <c r="Z10" s="43" t="str">
        <f t="shared" si="7"/>
        <v xml:space="preserve"> </v>
      </c>
      <c r="AA10" s="45"/>
      <c r="AB10" s="38"/>
      <c r="AD10" s="34">
        <f t="shared" si="8"/>
        <v>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0</v>
      </c>
      <c r="AI10" s="35">
        <f>IF(W10=0,F10,0)</f>
        <v>0</v>
      </c>
      <c r="AJ10" s="35">
        <f t="shared" si="12"/>
        <v>0</v>
      </c>
      <c r="AK10" s="35">
        <f t="shared" si="13"/>
        <v>0</v>
      </c>
      <c r="AL10" s="35">
        <f t="shared" si="14"/>
        <v>0</v>
      </c>
      <c r="AM10" s="35">
        <f t="shared" si="15"/>
        <v>0</v>
      </c>
      <c r="AN10" s="35">
        <f t="shared" si="16"/>
        <v>0</v>
      </c>
      <c r="AO10" s="35">
        <f t="shared" si="17"/>
        <v>0</v>
      </c>
      <c r="AP10" s="35">
        <f t="shared" si="18"/>
        <v>0</v>
      </c>
      <c r="AQ10" s="35">
        <f t="shared" si="19"/>
        <v>0</v>
      </c>
      <c r="AR10" s="35">
        <f t="shared" si="20"/>
        <v>0</v>
      </c>
      <c r="AS10" s="35">
        <f t="shared" si="21"/>
        <v>0</v>
      </c>
      <c r="AT10" s="35">
        <f t="shared" si="22"/>
        <v>0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49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0</v>
      </c>
      <c r="F38" s="67">
        <f>SUM($P$8:$P$34)</f>
        <v>0</v>
      </c>
      <c r="G38" s="119">
        <f>SUM(E38:F38)</f>
        <v>0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/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0</v>
      </c>
      <c r="F41" s="71">
        <f>-SUM(AI8:AI34)</f>
        <v>0</v>
      </c>
      <c r="G41" s="115">
        <f t="shared" si="30"/>
        <v>0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 t="e">
        <f>SUM(E43:E49)</f>
        <v>#DIV/0!</v>
      </c>
      <c r="F42" s="72" t="e">
        <f>SUM(F43:F49)</f>
        <v>#DIV/0!</v>
      </c>
      <c r="G42" s="121">
        <f>SUM(G43:G49)</f>
        <v>-5.4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0</v>
      </c>
      <c r="F43" s="71">
        <f>-SUM(AK7:AK34)</f>
        <v>0</v>
      </c>
      <c r="G43" s="115">
        <f t="shared" si="30"/>
        <v>0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0</v>
      </c>
      <c r="F44" s="71">
        <f>-SUM(AM8:AM34)</f>
        <v>0</v>
      </c>
      <c r="G44" s="115">
        <f t="shared" si="30"/>
        <v>0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0</v>
      </c>
      <c r="F45" s="71">
        <f>-SUM(AO8:AO34)</f>
        <v>0</v>
      </c>
      <c r="G45" s="115">
        <f>SUM(E45:F45)</f>
        <v>0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0</v>
      </c>
      <c r="F46" s="71">
        <f>-SUM(AQ8:AQ34)</f>
        <v>0</v>
      </c>
      <c r="G46" s="115">
        <f>SUM(E46:F46)</f>
        <v>0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0</v>
      </c>
      <c r="F47" s="71">
        <f>-SUM(AS8:AS34)</f>
        <v>0</v>
      </c>
      <c r="G47" s="115">
        <f>SUM(E47:F47)</f>
        <v>0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0</v>
      </c>
      <c r="F48" s="71">
        <f>-SUM(AU8:AU34)</f>
        <v>0</v>
      </c>
      <c r="G48" s="115">
        <f>SUM(E48:F48)</f>
        <v>0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 t="e">
        <f>(E38*G49)/G38</f>
        <v>#DIV/0!</v>
      </c>
      <c r="F49" s="69" t="e">
        <f>(F38*G49)/G38</f>
        <v>#DIV/0!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 t="e">
        <f>(E42*G50)/G42</f>
        <v>#DIV/0!</v>
      </c>
      <c r="F50" s="75" t="e">
        <f>(F42*G50)/G42</f>
        <v>#DIV/0!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0</v>
      </c>
      <c r="F51" s="70">
        <f>IF(F38&gt;20000,(F38+F39+F40+F41+F42+F50),0)</f>
        <v>0</v>
      </c>
      <c r="G51" s="133">
        <f>IF(G38&gt;20000,(G38+G39+G40+G41+G42),0)</f>
        <v>0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 t="str">
        <f>IF(E38&gt;20000,(E51*15%),"ISENTO")</f>
        <v>ISENTO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heet="1" objects="1" scenarios="1" selectLockedCells="1"/>
  <mergeCells count="43">
    <mergeCell ref="A52:D52"/>
    <mergeCell ref="G52:H52"/>
    <mergeCell ref="A50:D50"/>
    <mergeCell ref="G50:H50"/>
    <mergeCell ref="A51:D51"/>
    <mergeCell ref="G51:H51"/>
    <mergeCell ref="G47:H47"/>
    <mergeCell ref="G48:H48"/>
    <mergeCell ref="B49:D49"/>
    <mergeCell ref="G49:H49"/>
    <mergeCell ref="B45:D45"/>
    <mergeCell ref="G45:H45"/>
    <mergeCell ref="B46:D46"/>
    <mergeCell ref="G46:H46"/>
    <mergeCell ref="A42:D42"/>
    <mergeCell ref="G42:H42"/>
    <mergeCell ref="G43:H43"/>
    <mergeCell ref="B44:D44"/>
    <mergeCell ref="G44:H44"/>
    <mergeCell ref="A40:D40"/>
    <mergeCell ref="G40:H40"/>
    <mergeCell ref="A41:D41"/>
    <mergeCell ref="G41:H41"/>
    <mergeCell ref="A38:D38"/>
    <mergeCell ref="G38:H38"/>
    <mergeCell ref="A39:D39"/>
    <mergeCell ref="G39:H39"/>
    <mergeCell ref="AR6:AS6"/>
    <mergeCell ref="AT6:AU6"/>
    <mergeCell ref="A37:D37"/>
    <mergeCell ref="G37:H37"/>
    <mergeCell ref="AJ6:AK6"/>
    <mergeCell ref="AL6:AM6"/>
    <mergeCell ref="AP6:AQ6"/>
    <mergeCell ref="B4:C4"/>
    <mergeCell ref="B6:C6"/>
    <mergeCell ref="D6:J6"/>
    <mergeCell ref="M6:T6"/>
    <mergeCell ref="AN6:AO6"/>
    <mergeCell ref="V6:Y6"/>
    <mergeCell ref="AA6:AB6"/>
    <mergeCell ref="AE6:AG6"/>
    <mergeCell ref="AH6:AI6"/>
  </mergeCells>
  <phoneticPr fontId="14" type="noConversion"/>
  <pageMargins left="0.08" right="0.49" top="0.66" bottom="0.61" header="0.36" footer="0.49212598499999999"/>
  <pageSetup paperSize="9" scale="80" orientation="landscape" blackAndWhite="1" horizontalDpi="4294967293" verticalDpi="0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D376"/>
  <sheetViews>
    <sheetView workbookViewId="0">
      <selection activeCell="A3" sqref="A3"/>
    </sheetView>
  </sheetViews>
  <sheetFormatPr defaultRowHeight="11.25"/>
  <cols>
    <col min="1" max="1" width="4.140625" style="1" customWidth="1"/>
    <col min="2" max="2" width="6.140625" style="1" customWidth="1"/>
    <col min="3" max="3" width="9.5703125" style="1" customWidth="1"/>
    <col min="4" max="4" width="6.140625" style="1" bestFit="1" customWidth="1"/>
    <col min="5" max="5" width="9.5703125" style="1" bestFit="1" customWidth="1"/>
    <col min="6" max="6" width="9" style="1" bestFit="1" customWidth="1"/>
    <col min="7" max="7" width="6.5703125" style="1" customWidth="1"/>
    <col min="8" max="8" width="5.140625" style="1" bestFit="1" customWidth="1"/>
    <col min="9" max="9" width="5.5703125" style="1" bestFit="1" customWidth="1"/>
    <col min="10" max="10" width="9" style="1" bestFit="1" customWidth="1"/>
    <col min="11" max="11" width="6.7109375" style="2" bestFit="1" customWidth="1"/>
    <col min="12" max="12" width="3.42578125" style="1" bestFit="1" customWidth="1"/>
    <col min="13" max="13" width="6.140625" style="1" bestFit="1" customWidth="1"/>
    <col min="14" max="14" width="6" style="1" bestFit="1" customWidth="1"/>
    <col min="15" max="15" width="8.140625" style="1" bestFit="1" customWidth="1"/>
    <col min="16" max="16" width="8.140625" style="1" customWidth="1"/>
    <col min="17" max="17" width="6.85546875" style="1" bestFit="1" customWidth="1"/>
    <col min="18" max="18" width="5.140625" style="1" bestFit="1" customWidth="1"/>
    <col min="19" max="19" width="5.5703125" style="1" bestFit="1" customWidth="1"/>
    <col min="20" max="20" width="9" style="1" bestFit="1" customWidth="1"/>
    <col min="21" max="21" width="5.7109375" style="1" bestFit="1" customWidth="1"/>
    <col min="22" max="22" width="8.7109375" style="1" bestFit="1" customWidth="1"/>
    <col min="23" max="23" width="4.42578125" style="1" bestFit="1" customWidth="1"/>
    <col min="24" max="24" width="5.140625" style="1" bestFit="1" customWidth="1"/>
    <col min="25" max="25" width="6.7109375" style="1" customWidth="1"/>
    <col min="26" max="26" width="5" style="1" customWidth="1"/>
    <col min="27" max="27" width="2" style="1" bestFit="1" customWidth="1"/>
    <col min="28" max="28" width="2.5703125" style="1" customWidth="1"/>
    <col min="29" max="29" width="4.140625" style="1" customWidth="1"/>
    <col min="30" max="31" width="9.140625" style="1"/>
    <col min="32" max="32" width="9.85546875" style="1" customWidth="1"/>
    <col min="33" max="33" width="9.140625" style="1"/>
    <col min="34" max="34" width="10.42578125" style="1" bestFit="1" customWidth="1"/>
    <col min="35" max="35" width="9.140625" style="1"/>
    <col min="36" max="36" width="10.42578125" style="1" bestFit="1" customWidth="1"/>
    <col min="37" max="37" width="9" style="1" bestFit="1" customWidth="1"/>
    <col min="38" max="38" width="10.28515625" style="1" bestFit="1" customWidth="1"/>
    <col min="39" max="39" width="8.85546875" style="1" bestFit="1" customWidth="1"/>
    <col min="40" max="16384" width="9.140625" style="1"/>
  </cols>
  <sheetData>
    <row r="1" spans="1:56" ht="15">
      <c r="A1" s="82" t="s">
        <v>83</v>
      </c>
    </row>
    <row r="2" spans="1:56">
      <c r="A2" s="2" t="s">
        <v>82</v>
      </c>
    </row>
    <row r="3" spans="1:56">
      <c r="A3" s="2"/>
    </row>
    <row r="4" spans="1:56">
      <c r="A4" s="3" t="s">
        <v>0</v>
      </c>
      <c r="B4" s="99" t="s">
        <v>77</v>
      </c>
      <c r="C4" s="100"/>
      <c r="J4" s="4" t="s">
        <v>1</v>
      </c>
      <c r="T4" s="4" t="s">
        <v>1</v>
      </c>
    </row>
    <row r="5" spans="1:56" ht="11.25" customHeight="1" thickBot="1"/>
    <row r="6" spans="1:56" s="3" customFormat="1" ht="12.75" customHeight="1" thickBot="1">
      <c r="A6" s="5" t="s">
        <v>2</v>
      </c>
      <c r="B6" s="101" t="s">
        <v>3</v>
      </c>
      <c r="C6" s="102"/>
      <c r="D6" s="103" t="s">
        <v>4</v>
      </c>
      <c r="E6" s="104"/>
      <c r="F6" s="104"/>
      <c r="G6" s="104"/>
      <c r="H6" s="104"/>
      <c r="I6" s="104"/>
      <c r="J6" s="104"/>
      <c r="K6" s="6" t="s">
        <v>5</v>
      </c>
      <c r="L6" s="7" t="s">
        <v>2</v>
      </c>
      <c r="M6" s="105" t="s">
        <v>6</v>
      </c>
      <c r="N6" s="106"/>
      <c r="O6" s="106"/>
      <c r="P6" s="106"/>
      <c r="Q6" s="106"/>
      <c r="R6" s="106"/>
      <c r="S6" s="106"/>
      <c r="T6" s="102"/>
      <c r="U6" s="8" t="s">
        <v>7</v>
      </c>
      <c r="V6" s="108" t="s">
        <v>8</v>
      </c>
      <c r="W6" s="108"/>
      <c r="X6" s="108"/>
      <c r="Y6" s="108"/>
      <c r="Z6" s="7" t="s">
        <v>9</v>
      </c>
      <c r="AA6" s="101" t="s">
        <v>10</v>
      </c>
      <c r="AB6" s="102"/>
      <c r="AC6" s="1"/>
      <c r="AD6" s="78"/>
      <c r="AE6" s="107" t="s">
        <v>11</v>
      </c>
      <c r="AF6" s="107"/>
      <c r="AG6" s="107"/>
      <c r="AH6" s="107" t="s">
        <v>12</v>
      </c>
      <c r="AI6" s="107"/>
      <c r="AJ6" s="107" t="s">
        <v>13</v>
      </c>
      <c r="AK6" s="107"/>
      <c r="AL6" s="107" t="s">
        <v>14</v>
      </c>
      <c r="AM6" s="107"/>
      <c r="AN6" s="107" t="s">
        <v>15</v>
      </c>
      <c r="AO6" s="107"/>
      <c r="AP6" s="107" t="s">
        <v>16</v>
      </c>
      <c r="AQ6" s="107"/>
      <c r="AR6" s="107" t="s">
        <v>17</v>
      </c>
      <c r="AS6" s="107"/>
      <c r="AT6" s="107" t="s">
        <v>18</v>
      </c>
      <c r="AU6" s="107"/>
    </row>
    <row r="7" spans="1:56" s="3" customFormat="1" ht="12.75" thickTop="1" thickBot="1">
      <c r="A7" s="10" t="s">
        <v>19</v>
      </c>
      <c r="B7" s="11" t="s">
        <v>5</v>
      </c>
      <c r="C7" s="12" t="s">
        <v>20</v>
      </c>
      <c r="D7" s="11" t="s">
        <v>21</v>
      </c>
      <c r="E7" s="13" t="s">
        <v>22</v>
      </c>
      <c r="F7" s="13" t="s">
        <v>23</v>
      </c>
      <c r="G7" s="13" t="s">
        <v>24</v>
      </c>
      <c r="H7" s="13" t="s">
        <v>25</v>
      </c>
      <c r="I7" s="13" t="s">
        <v>26</v>
      </c>
      <c r="J7" s="14" t="s">
        <v>27</v>
      </c>
      <c r="K7" s="15" t="s">
        <v>3</v>
      </c>
      <c r="L7" s="16" t="s">
        <v>28</v>
      </c>
      <c r="M7" s="17" t="s">
        <v>21</v>
      </c>
      <c r="N7" s="13" t="s">
        <v>22</v>
      </c>
      <c r="O7" s="13" t="s">
        <v>29</v>
      </c>
      <c r="P7" s="13" t="s">
        <v>30</v>
      </c>
      <c r="Q7" s="13" t="s">
        <v>24</v>
      </c>
      <c r="R7" s="13" t="s">
        <v>25</v>
      </c>
      <c r="S7" s="13" t="s">
        <v>26</v>
      </c>
      <c r="T7" s="12" t="s">
        <v>31</v>
      </c>
      <c r="U7" s="18" t="s">
        <v>32</v>
      </c>
      <c r="V7" s="83" t="s">
        <v>33</v>
      </c>
      <c r="W7" s="84" t="s">
        <v>34</v>
      </c>
      <c r="X7" s="84" t="s">
        <v>35</v>
      </c>
      <c r="Y7" s="85" t="s">
        <v>36</v>
      </c>
      <c r="Z7" s="16" t="s">
        <v>37</v>
      </c>
      <c r="AA7" s="11" t="s">
        <v>38</v>
      </c>
      <c r="AB7" s="12" t="s">
        <v>19</v>
      </c>
      <c r="AC7" s="1"/>
      <c r="AD7" s="9" t="s">
        <v>39</v>
      </c>
      <c r="AE7" s="9" t="s">
        <v>40</v>
      </c>
      <c r="AF7" s="9" t="s">
        <v>41</v>
      </c>
      <c r="AG7" s="9" t="s">
        <v>42</v>
      </c>
      <c r="AH7" s="9" t="s">
        <v>41</v>
      </c>
      <c r="AI7" s="9" t="s">
        <v>42</v>
      </c>
      <c r="AJ7" s="9" t="s">
        <v>41</v>
      </c>
      <c r="AK7" s="9" t="s">
        <v>42</v>
      </c>
      <c r="AL7" s="9" t="s">
        <v>41</v>
      </c>
      <c r="AM7" s="9" t="s">
        <v>42</v>
      </c>
      <c r="AN7" s="9" t="s">
        <v>41</v>
      </c>
      <c r="AO7" s="9" t="s">
        <v>42</v>
      </c>
      <c r="AP7" s="9" t="s">
        <v>41</v>
      </c>
      <c r="AQ7" s="9" t="s">
        <v>42</v>
      </c>
      <c r="AR7" s="9" t="s">
        <v>41</v>
      </c>
      <c r="AS7" s="9" t="s">
        <v>42</v>
      </c>
      <c r="AT7" s="9" t="s">
        <v>41</v>
      </c>
      <c r="AU7" s="9" t="s">
        <v>42</v>
      </c>
    </row>
    <row r="8" spans="1:56">
      <c r="A8" s="19"/>
      <c r="B8" s="20"/>
      <c r="C8" s="21"/>
      <c r="D8" s="20"/>
      <c r="E8" s="22"/>
      <c r="F8" s="23">
        <f>E8*D8</f>
        <v>0</v>
      </c>
      <c r="G8" s="22"/>
      <c r="H8" s="22"/>
      <c r="I8" s="22"/>
      <c r="J8" s="24">
        <f>SUM(F8:I8)</f>
        <v>0</v>
      </c>
      <c r="K8" s="25" t="str">
        <f>IF(B8=0," ",B8)</f>
        <v xml:space="preserve"> </v>
      </c>
      <c r="L8" s="26"/>
      <c r="M8" s="27"/>
      <c r="N8" s="28"/>
      <c r="O8" s="29">
        <f>IF(W8&gt;0,(N8*M8),0)</f>
        <v>0</v>
      </c>
      <c r="P8" s="29">
        <f>IF(W8=0,(M8*N8),0)</f>
        <v>0</v>
      </c>
      <c r="Q8" s="22"/>
      <c r="R8" s="22"/>
      <c r="S8" s="22"/>
      <c r="T8" s="30">
        <f>AD8-Q8-R8-S8</f>
        <v>0</v>
      </c>
      <c r="U8" s="31">
        <f>IF(W8=0,(P8*1%),(O8*0.005%))</f>
        <v>0</v>
      </c>
      <c r="V8" s="86">
        <f t="shared" ref="V8:V34" si="0">IF(L8=0,0,(T8-J8))</f>
        <v>0</v>
      </c>
      <c r="W8" s="87" t="str">
        <f>IF(L8=0," ",L8-A8)</f>
        <v xml:space="preserve"> </v>
      </c>
      <c r="X8" s="88">
        <f>IF(F8=0,0,((V8/F8)*100))</f>
        <v>0</v>
      </c>
      <c r="Y8" s="89">
        <f>IF(A8=0,0,IF(W8=0,X8*30,(X8/W8)*30))</f>
        <v>0</v>
      </c>
      <c r="Z8" s="32" t="str">
        <f>IF(W8=0,"SIM"," ")</f>
        <v xml:space="preserve"> </v>
      </c>
      <c r="AA8" s="20"/>
      <c r="AB8" s="33"/>
      <c r="AD8" s="34">
        <f>O8+P8</f>
        <v>0</v>
      </c>
      <c r="AE8" s="34">
        <f>IF(V8&lt;0,V8,0)</f>
        <v>0</v>
      </c>
      <c r="AF8" s="35">
        <f>IF(W8&gt;0,AE8,0)</f>
        <v>0</v>
      </c>
      <c r="AG8" s="35">
        <f>IF(W8=0,AE8,0)</f>
        <v>0</v>
      </c>
      <c r="AH8" s="35">
        <f>IF(W8&gt;0,F8,0)</f>
        <v>0</v>
      </c>
      <c r="AI8" s="35">
        <f>IF(W8=0,F8,0)</f>
        <v>0</v>
      </c>
      <c r="AJ8" s="35">
        <f>IF(W8&gt;0,G8,0)</f>
        <v>0</v>
      </c>
      <c r="AK8" s="35">
        <f>IF(W8=0,G8,0)</f>
        <v>0</v>
      </c>
      <c r="AL8" s="35">
        <f>IF(W8&gt;0,Q8,0)</f>
        <v>0</v>
      </c>
      <c r="AM8" s="35">
        <f>IF(W8=0,Q8,0)</f>
        <v>0</v>
      </c>
      <c r="AN8" s="35">
        <f>IF(W8&gt;0,H8,0)</f>
        <v>0</v>
      </c>
      <c r="AO8" s="35">
        <f>IF(W8=0,H8,0)</f>
        <v>0</v>
      </c>
      <c r="AP8" s="35">
        <f>IF(W8&gt;0,R8,0)</f>
        <v>0</v>
      </c>
      <c r="AQ8" s="35">
        <f>IF(W8=0,R8,0)</f>
        <v>0</v>
      </c>
      <c r="AR8" s="35">
        <f>IF(W8&gt;0,I8,0)</f>
        <v>0</v>
      </c>
      <c r="AS8" s="35">
        <f>IF(W8=0,I8,0)</f>
        <v>0</v>
      </c>
      <c r="AT8" s="35">
        <f>IF(W8&gt;0,S8,0)</f>
        <v>0</v>
      </c>
      <c r="AU8" s="35">
        <f>IF(W8=0,S8,0)</f>
        <v>0</v>
      </c>
      <c r="AV8" s="35"/>
      <c r="AW8" s="35"/>
      <c r="AX8" s="35"/>
      <c r="AY8" s="35"/>
      <c r="AZ8" s="35"/>
      <c r="BA8" s="35"/>
      <c r="BB8" s="35"/>
      <c r="BC8" s="35"/>
      <c r="BD8" s="35"/>
    </row>
    <row r="9" spans="1:56">
      <c r="A9" s="36"/>
      <c r="B9" s="37"/>
      <c r="C9" s="38"/>
      <c r="D9" s="37"/>
      <c r="E9" s="39"/>
      <c r="F9" s="23">
        <f>E9*D9</f>
        <v>0</v>
      </c>
      <c r="G9" s="22"/>
      <c r="H9" s="22"/>
      <c r="I9" s="22"/>
      <c r="J9" s="24">
        <f t="shared" ref="J9:J33" si="1">SUM(F9:I9)</f>
        <v>0</v>
      </c>
      <c r="K9" s="25" t="str">
        <f t="shared" ref="K9:K34" si="2">IF(B9=0," ",B9)</f>
        <v xml:space="preserve"> </v>
      </c>
      <c r="L9" s="40"/>
      <c r="M9" s="41"/>
      <c r="N9" s="42"/>
      <c r="O9" s="29">
        <f t="shared" ref="O9:O34" si="3">IF(W9&gt;0,(N9*M9),0)</f>
        <v>0</v>
      </c>
      <c r="P9" s="29">
        <f t="shared" ref="P9:P34" si="4">IF(W9=0,(M9*N9),0)</f>
        <v>0</v>
      </c>
      <c r="Q9" s="39"/>
      <c r="R9" s="39"/>
      <c r="S9" s="39"/>
      <c r="T9" s="30">
        <f t="shared" ref="T9:T34" si="5">AD9-Q9-R9-S9</f>
        <v>0</v>
      </c>
      <c r="U9" s="31">
        <f t="shared" ref="U9:U34" si="6">IF(W9=0,(P9*1%),(O9*0.005%))</f>
        <v>0</v>
      </c>
      <c r="V9" s="90">
        <f t="shared" si="0"/>
        <v>0</v>
      </c>
      <c r="W9" s="91" t="str">
        <f>IF(L9=0," ",L9-A9)</f>
        <v xml:space="preserve"> </v>
      </c>
      <c r="X9" s="92">
        <f>IF(F9=0,0,((V9/F9)*100))</f>
        <v>0</v>
      </c>
      <c r="Y9" s="93">
        <f>IF(A9=0,0,IF(W9=0,X9*30,(X9/W9)*30))</f>
        <v>0</v>
      </c>
      <c r="Z9" s="43" t="str">
        <f t="shared" ref="Z9:Z34" si="7">IF(W9=0,"SIM"," ")</f>
        <v xml:space="preserve"> </v>
      </c>
      <c r="AA9" s="37"/>
      <c r="AB9" s="44"/>
      <c r="AD9" s="34">
        <f t="shared" ref="AD9:AD34" si="8">O9+P9</f>
        <v>0</v>
      </c>
      <c r="AE9" s="34">
        <f t="shared" ref="AE9:AE34" si="9">IF(V9&lt;0,V9,0)</f>
        <v>0</v>
      </c>
      <c r="AF9" s="35">
        <f t="shared" ref="AF9:AF34" si="10">IF(W9&gt;0,AE9,0)</f>
        <v>0</v>
      </c>
      <c r="AG9" s="35">
        <f t="shared" ref="AG9:AG34" si="11">IF(W9=0,AE9,0)</f>
        <v>0</v>
      </c>
      <c r="AH9" s="35">
        <f>IF(W9&gt;0,F9,0)</f>
        <v>0</v>
      </c>
      <c r="AI9" s="35">
        <f>IF(W9=0,F9,0)</f>
        <v>0</v>
      </c>
      <c r="AJ9" s="35">
        <f t="shared" ref="AJ9:AJ34" si="12">IF(W9&gt;0,G9,0)</f>
        <v>0</v>
      </c>
      <c r="AK9" s="35">
        <f t="shared" ref="AK9:AK34" si="13">IF(W9=0,G9,0)</f>
        <v>0</v>
      </c>
      <c r="AL9" s="35">
        <f t="shared" ref="AL9:AL34" si="14">IF(W9&gt;0,Q9,0)</f>
        <v>0</v>
      </c>
      <c r="AM9" s="35">
        <f t="shared" ref="AM9:AM34" si="15">IF(W9=0,Q9,0)</f>
        <v>0</v>
      </c>
      <c r="AN9" s="35">
        <f t="shared" ref="AN9:AN34" si="16">IF(W9&gt;0,H9,0)</f>
        <v>0</v>
      </c>
      <c r="AO9" s="35">
        <f t="shared" ref="AO9:AO34" si="17">IF(W9=0,H9,0)</f>
        <v>0</v>
      </c>
      <c r="AP9" s="35">
        <f t="shared" ref="AP9:AP34" si="18">IF(W9&gt;0,R9,0)</f>
        <v>0</v>
      </c>
      <c r="AQ9" s="35">
        <f t="shared" ref="AQ9:AQ34" si="19">IF(W9=0,R9,0)</f>
        <v>0</v>
      </c>
      <c r="AR9" s="35">
        <f t="shared" ref="AR9:AR34" si="20">IF(W9&gt;0,I9,0)</f>
        <v>0</v>
      </c>
      <c r="AS9" s="35">
        <f t="shared" ref="AS9:AS34" si="21">IF(W9=0,I9,0)</f>
        <v>0</v>
      </c>
      <c r="AT9" s="35">
        <f t="shared" ref="AT9:AT34" si="22">IF(W9&gt;0,S9,0)</f>
        <v>0</v>
      </c>
      <c r="AU9" s="35">
        <f t="shared" ref="AU9:AU34" si="23">IF(W9=0,S9,0)</f>
        <v>0</v>
      </c>
      <c r="AV9" s="35"/>
      <c r="AW9" s="35"/>
      <c r="AX9" s="35"/>
      <c r="AY9" s="35"/>
      <c r="AZ9" s="35"/>
      <c r="BA9" s="35"/>
      <c r="BB9" s="35"/>
      <c r="BC9" s="35"/>
      <c r="BD9" s="35"/>
    </row>
    <row r="10" spans="1:56">
      <c r="A10" s="36"/>
      <c r="B10" s="37"/>
      <c r="C10" s="38"/>
      <c r="D10" s="37"/>
      <c r="E10" s="39"/>
      <c r="F10" s="23">
        <f t="shared" ref="F10:F34" si="24">E10*D10</f>
        <v>0</v>
      </c>
      <c r="G10" s="39"/>
      <c r="H10" s="39"/>
      <c r="I10" s="39"/>
      <c r="J10" s="24">
        <f t="shared" si="1"/>
        <v>0</v>
      </c>
      <c r="K10" s="25" t="str">
        <f t="shared" si="2"/>
        <v xml:space="preserve"> </v>
      </c>
      <c r="L10" s="40"/>
      <c r="M10" s="41"/>
      <c r="N10" s="42"/>
      <c r="O10" s="29">
        <f t="shared" si="3"/>
        <v>0</v>
      </c>
      <c r="P10" s="29">
        <f t="shared" si="4"/>
        <v>0</v>
      </c>
      <c r="Q10" s="39"/>
      <c r="R10" s="39"/>
      <c r="S10" s="39"/>
      <c r="T10" s="30">
        <f t="shared" si="5"/>
        <v>0</v>
      </c>
      <c r="U10" s="31">
        <f t="shared" si="6"/>
        <v>0</v>
      </c>
      <c r="V10" s="90">
        <f t="shared" si="0"/>
        <v>0</v>
      </c>
      <c r="W10" s="91" t="str">
        <f>IF(L10=0," ",L10-A10)</f>
        <v xml:space="preserve"> </v>
      </c>
      <c r="X10" s="92">
        <f t="shared" ref="X10:X34" si="25">IF(F10=0,0,((V10/F10)*100))</f>
        <v>0</v>
      </c>
      <c r="Y10" s="93">
        <f>IF(A10=0,0,IF(W10=0,X10*30,(X10/W10)*30))</f>
        <v>0</v>
      </c>
      <c r="Z10" s="43" t="str">
        <f t="shared" si="7"/>
        <v xml:space="preserve"> </v>
      </c>
      <c r="AA10" s="45"/>
      <c r="AB10" s="38"/>
      <c r="AD10" s="34">
        <f t="shared" si="8"/>
        <v>0</v>
      </c>
      <c r="AE10" s="34">
        <f t="shared" si="9"/>
        <v>0</v>
      </c>
      <c r="AF10" s="35">
        <f t="shared" si="10"/>
        <v>0</v>
      </c>
      <c r="AG10" s="35">
        <f t="shared" si="11"/>
        <v>0</v>
      </c>
      <c r="AH10" s="35">
        <f>IF(W10&gt;0,F10,0)</f>
        <v>0</v>
      </c>
      <c r="AI10" s="35">
        <f>IF(W10=0,F10,0)</f>
        <v>0</v>
      </c>
      <c r="AJ10" s="35">
        <f t="shared" si="12"/>
        <v>0</v>
      </c>
      <c r="AK10" s="35">
        <f t="shared" si="13"/>
        <v>0</v>
      </c>
      <c r="AL10" s="35">
        <f t="shared" si="14"/>
        <v>0</v>
      </c>
      <c r="AM10" s="35">
        <f t="shared" si="15"/>
        <v>0</v>
      </c>
      <c r="AN10" s="35">
        <f t="shared" si="16"/>
        <v>0</v>
      </c>
      <c r="AO10" s="35">
        <f t="shared" si="17"/>
        <v>0</v>
      </c>
      <c r="AP10" s="35">
        <f t="shared" si="18"/>
        <v>0</v>
      </c>
      <c r="AQ10" s="35">
        <f t="shared" si="19"/>
        <v>0</v>
      </c>
      <c r="AR10" s="35">
        <f t="shared" si="20"/>
        <v>0</v>
      </c>
      <c r="AS10" s="35">
        <f t="shared" si="21"/>
        <v>0</v>
      </c>
      <c r="AT10" s="35">
        <f t="shared" si="22"/>
        <v>0</v>
      </c>
      <c r="AU10" s="35">
        <f t="shared" si="23"/>
        <v>0</v>
      </c>
      <c r="AV10" s="35"/>
      <c r="AW10" s="35"/>
      <c r="AX10" s="35"/>
      <c r="AY10" s="35"/>
      <c r="AZ10" s="35"/>
      <c r="BA10" s="35"/>
      <c r="BB10" s="35"/>
      <c r="BC10" s="35"/>
      <c r="BD10" s="35"/>
    </row>
    <row r="11" spans="1:56">
      <c r="A11" s="36"/>
      <c r="B11" s="37"/>
      <c r="C11" s="38"/>
      <c r="D11" s="37"/>
      <c r="E11" s="39"/>
      <c r="F11" s="23">
        <f t="shared" si="24"/>
        <v>0</v>
      </c>
      <c r="G11" s="39"/>
      <c r="H11" s="39"/>
      <c r="I11" s="39"/>
      <c r="J11" s="24">
        <f t="shared" si="1"/>
        <v>0</v>
      </c>
      <c r="K11" s="25" t="str">
        <f t="shared" si="2"/>
        <v xml:space="preserve"> </v>
      </c>
      <c r="L11" s="40"/>
      <c r="M11" s="41"/>
      <c r="N11" s="42"/>
      <c r="O11" s="29">
        <f t="shared" si="3"/>
        <v>0</v>
      </c>
      <c r="P11" s="29">
        <f t="shared" si="4"/>
        <v>0</v>
      </c>
      <c r="Q11" s="39"/>
      <c r="R11" s="39"/>
      <c r="S11" s="39"/>
      <c r="T11" s="30">
        <f t="shared" si="5"/>
        <v>0</v>
      </c>
      <c r="U11" s="31">
        <f t="shared" si="6"/>
        <v>0</v>
      </c>
      <c r="V11" s="90">
        <f t="shared" si="0"/>
        <v>0</v>
      </c>
      <c r="W11" s="91" t="str">
        <f>IF(L11=0," ",L11-A11)</f>
        <v xml:space="preserve"> </v>
      </c>
      <c r="X11" s="92">
        <f t="shared" si="25"/>
        <v>0</v>
      </c>
      <c r="Y11" s="93">
        <f>IF(L11=0,0,IF(W11=0,X11*30,(X11/W11)*30))</f>
        <v>0</v>
      </c>
      <c r="Z11" s="43" t="str">
        <f t="shared" si="7"/>
        <v xml:space="preserve"> </v>
      </c>
      <c r="AA11" s="45"/>
      <c r="AB11" s="38"/>
      <c r="AD11" s="34">
        <f t="shared" si="8"/>
        <v>0</v>
      </c>
      <c r="AE11" s="34">
        <f t="shared" si="9"/>
        <v>0</v>
      </c>
      <c r="AF11" s="35">
        <f t="shared" si="10"/>
        <v>0</v>
      </c>
      <c r="AG11" s="35">
        <f t="shared" si="11"/>
        <v>0</v>
      </c>
      <c r="AH11" s="35">
        <f>IF(W11&gt;0,F11,0)</f>
        <v>0</v>
      </c>
      <c r="AI11" s="35">
        <f>IF(W11=0,F11,0)</f>
        <v>0</v>
      </c>
      <c r="AJ11" s="35">
        <f t="shared" si="12"/>
        <v>0</v>
      </c>
      <c r="AK11" s="35">
        <f t="shared" si="13"/>
        <v>0</v>
      </c>
      <c r="AL11" s="35">
        <f t="shared" si="14"/>
        <v>0</v>
      </c>
      <c r="AM11" s="35">
        <f t="shared" si="15"/>
        <v>0</v>
      </c>
      <c r="AN11" s="35">
        <f t="shared" si="16"/>
        <v>0</v>
      </c>
      <c r="AO11" s="35">
        <f t="shared" si="17"/>
        <v>0</v>
      </c>
      <c r="AP11" s="35">
        <f t="shared" si="18"/>
        <v>0</v>
      </c>
      <c r="AQ11" s="35">
        <f t="shared" si="19"/>
        <v>0</v>
      </c>
      <c r="AR11" s="35">
        <f t="shared" si="20"/>
        <v>0</v>
      </c>
      <c r="AS11" s="35">
        <f t="shared" si="21"/>
        <v>0</v>
      </c>
      <c r="AT11" s="35">
        <f t="shared" si="22"/>
        <v>0</v>
      </c>
      <c r="AU11" s="35">
        <f t="shared" si="23"/>
        <v>0</v>
      </c>
      <c r="AV11" s="35"/>
      <c r="AW11" s="35"/>
      <c r="AX11" s="35"/>
      <c r="AY11" s="35"/>
      <c r="AZ11" s="35"/>
      <c r="BA11" s="35"/>
      <c r="BB11" s="35"/>
      <c r="BC11" s="35"/>
      <c r="BD11" s="35"/>
    </row>
    <row r="12" spans="1:56">
      <c r="A12" s="36"/>
      <c r="B12" s="37"/>
      <c r="C12" s="38"/>
      <c r="D12" s="37"/>
      <c r="E12" s="39"/>
      <c r="F12" s="23">
        <f t="shared" si="24"/>
        <v>0</v>
      </c>
      <c r="G12" s="39"/>
      <c r="H12" s="39"/>
      <c r="I12" s="39"/>
      <c r="J12" s="24">
        <f t="shared" si="1"/>
        <v>0</v>
      </c>
      <c r="K12" s="25" t="str">
        <f t="shared" si="2"/>
        <v xml:space="preserve"> </v>
      </c>
      <c r="L12" s="40"/>
      <c r="M12" s="41"/>
      <c r="N12" s="42"/>
      <c r="O12" s="29">
        <f t="shared" si="3"/>
        <v>0</v>
      </c>
      <c r="P12" s="29">
        <f t="shared" si="4"/>
        <v>0</v>
      </c>
      <c r="Q12" s="39"/>
      <c r="R12" s="39"/>
      <c r="S12" s="39"/>
      <c r="T12" s="30">
        <f t="shared" si="5"/>
        <v>0</v>
      </c>
      <c r="U12" s="31">
        <f t="shared" si="6"/>
        <v>0</v>
      </c>
      <c r="V12" s="90">
        <f t="shared" si="0"/>
        <v>0</v>
      </c>
      <c r="W12" s="91" t="str">
        <f t="shared" ref="W12:W34" si="26">IF(L12=0," ",L12-A12)</f>
        <v xml:space="preserve"> </v>
      </c>
      <c r="X12" s="92">
        <f t="shared" si="25"/>
        <v>0</v>
      </c>
      <c r="Y12" s="93">
        <f t="shared" ref="Y12:Y34" si="27">IF(L12=0,0,IF(W12=0,X12*30,(X12/W12)*30))</f>
        <v>0</v>
      </c>
      <c r="Z12" s="43" t="str">
        <f t="shared" si="7"/>
        <v xml:space="preserve"> </v>
      </c>
      <c r="AA12" s="45"/>
      <c r="AB12" s="38"/>
      <c r="AD12" s="34">
        <f t="shared" si="8"/>
        <v>0</v>
      </c>
      <c r="AE12" s="34">
        <f t="shared" si="9"/>
        <v>0</v>
      </c>
      <c r="AF12" s="35">
        <f t="shared" si="10"/>
        <v>0</v>
      </c>
      <c r="AG12" s="35">
        <f t="shared" si="11"/>
        <v>0</v>
      </c>
      <c r="AH12" s="35">
        <f>IF(W12&gt;0,F12,0)</f>
        <v>0</v>
      </c>
      <c r="AI12" s="35">
        <f>IF(W12=0,F12,0)</f>
        <v>0</v>
      </c>
      <c r="AJ12" s="35">
        <f t="shared" si="12"/>
        <v>0</v>
      </c>
      <c r="AK12" s="35">
        <f t="shared" si="13"/>
        <v>0</v>
      </c>
      <c r="AL12" s="35">
        <f t="shared" si="14"/>
        <v>0</v>
      </c>
      <c r="AM12" s="35">
        <f t="shared" si="15"/>
        <v>0</v>
      </c>
      <c r="AN12" s="35">
        <f t="shared" si="16"/>
        <v>0</v>
      </c>
      <c r="AO12" s="35">
        <f t="shared" si="17"/>
        <v>0</v>
      </c>
      <c r="AP12" s="35">
        <f t="shared" si="18"/>
        <v>0</v>
      </c>
      <c r="AQ12" s="35">
        <f t="shared" si="19"/>
        <v>0</v>
      </c>
      <c r="AR12" s="35">
        <f t="shared" si="20"/>
        <v>0</v>
      </c>
      <c r="AS12" s="35">
        <f t="shared" si="21"/>
        <v>0</v>
      </c>
      <c r="AT12" s="35">
        <f t="shared" si="22"/>
        <v>0</v>
      </c>
      <c r="AU12" s="35">
        <f t="shared" si="23"/>
        <v>0</v>
      </c>
      <c r="AV12" s="35"/>
      <c r="AW12" s="35"/>
      <c r="AX12" s="35"/>
      <c r="AY12" s="35"/>
      <c r="AZ12" s="35"/>
      <c r="BA12" s="35"/>
      <c r="BB12" s="35"/>
      <c r="BC12" s="35"/>
      <c r="BD12" s="35"/>
    </row>
    <row r="13" spans="1:56">
      <c r="A13" s="36"/>
      <c r="B13" s="37"/>
      <c r="C13" s="38"/>
      <c r="D13" s="37"/>
      <c r="E13" s="39"/>
      <c r="F13" s="23">
        <f t="shared" si="24"/>
        <v>0</v>
      </c>
      <c r="G13" s="39"/>
      <c r="H13" s="39"/>
      <c r="I13" s="39"/>
      <c r="J13" s="24">
        <f t="shared" si="1"/>
        <v>0</v>
      </c>
      <c r="K13" s="25" t="str">
        <f t="shared" si="2"/>
        <v xml:space="preserve"> </v>
      </c>
      <c r="L13" s="40"/>
      <c r="M13" s="41"/>
      <c r="N13" s="42"/>
      <c r="O13" s="29">
        <f t="shared" si="3"/>
        <v>0</v>
      </c>
      <c r="P13" s="29">
        <f t="shared" si="4"/>
        <v>0</v>
      </c>
      <c r="Q13" s="39"/>
      <c r="R13" s="39"/>
      <c r="S13" s="39"/>
      <c r="T13" s="30">
        <f t="shared" si="5"/>
        <v>0</v>
      </c>
      <c r="U13" s="31">
        <f t="shared" si="6"/>
        <v>0</v>
      </c>
      <c r="V13" s="90">
        <f t="shared" si="0"/>
        <v>0</v>
      </c>
      <c r="W13" s="91" t="str">
        <f t="shared" si="26"/>
        <v xml:space="preserve"> </v>
      </c>
      <c r="X13" s="92">
        <f t="shared" si="25"/>
        <v>0</v>
      </c>
      <c r="Y13" s="93">
        <f t="shared" si="27"/>
        <v>0</v>
      </c>
      <c r="Z13" s="43" t="str">
        <f t="shared" si="7"/>
        <v xml:space="preserve"> </v>
      </c>
      <c r="AA13" s="45"/>
      <c r="AB13" s="38"/>
      <c r="AD13" s="34">
        <f t="shared" si="8"/>
        <v>0</v>
      </c>
      <c r="AE13" s="34">
        <f t="shared" si="9"/>
        <v>0</v>
      </c>
      <c r="AF13" s="35">
        <f t="shared" si="10"/>
        <v>0</v>
      </c>
      <c r="AG13" s="35">
        <f t="shared" si="11"/>
        <v>0</v>
      </c>
      <c r="AH13" s="35">
        <f t="shared" ref="AH13:AH34" si="28">IF(W13&gt;0,F13,0)</f>
        <v>0</v>
      </c>
      <c r="AI13" s="35">
        <f t="shared" ref="AI13:AI34" si="29">IF(W13=0,F13,0)</f>
        <v>0</v>
      </c>
      <c r="AJ13" s="35">
        <f t="shared" si="12"/>
        <v>0</v>
      </c>
      <c r="AK13" s="35">
        <f t="shared" si="13"/>
        <v>0</v>
      </c>
      <c r="AL13" s="35">
        <f t="shared" si="14"/>
        <v>0</v>
      </c>
      <c r="AM13" s="35">
        <f t="shared" si="15"/>
        <v>0</v>
      </c>
      <c r="AN13" s="35">
        <f t="shared" si="16"/>
        <v>0</v>
      </c>
      <c r="AO13" s="35">
        <f t="shared" si="17"/>
        <v>0</v>
      </c>
      <c r="AP13" s="35">
        <f t="shared" si="18"/>
        <v>0</v>
      </c>
      <c r="AQ13" s="35">
        <f t="shared" si="19"/>
        <v>0</v>
      </c>
      <c r="AR13" s="35">
        <f t="shared" si="20"/>
        <v>0</v>
      </c>
      <c r="AS13" s="35">
        <f t="shared" si="21"/>
        <v>0</v>
      </c>
      <c r="AT13" s="35">
        <f t="shared" si="22"/>
        <v>0</v>
      </c>
      <c r="AU13" s="35">
        <f t="shared" si="23"/>
        <v>0</v>
      </c>
      <c r="AV13" s="35"/>
      <c r="AW13" s="35"/>
      <c r="AX13" s="35"/>
      <c r="AY13" s="35"/>
      <c r="AZ13" s="35"/>
      <c r="BA13" s="35"/>
      <c r="BB13" s="35"/>
      <c r="BC13" s="35"/>
      <c r="BD13" s="35"/>
    </row>
    <row r="14" spans="1:56">
      <c r="A14" s="36"/>
      <c r="B14" s="37"/>
      <c r="C14" s="38"/>
      <c r="D14" s="37"/>
      <c r="E14" s="39"/>
      <c r="F14" s="23">
        <f t="shared" si="24"/>
        <v>0</v>
      </c>
      <c r="G14" s="39"/>
      <c r="H14" s="39"/>
      <c r="I14" s="39"/>
      <c r="J14" s="24">
        <f t="shared" si="1"/>
        <v>0</v>
      </c>
      <c r="K14" s="25" t="str">
        <f t="shared" si="2"/>
        <v xml:space="preserve"> </v>
      </c>
      <c r="L14" s="40"/>
      <c r="M14" s="41"/>
      <c r="N14" s="42"/>
      <c r="O14" s="29">
        <f t="shared" si="3"/>
        <v>0</v>
      </c>
      <c r="P14" s="29">
        <f t="shared" si="4"/>
        <v>0</v>
      </c>
      <c r="Q14" s="39"/>
      <c r="R14" s="39"/>
      <c r="S14" s="39"/>
      <c r="T14" s="30">
        <f t="shared" si="5"/>
        <v>0</v>
      </c>
      <c r="U14" s="31">
        <f t="shared" si="6"/>
        <v>0</v>
      </c>
      <c r="V14" s="90">
        <f t="shared" si="0"/>
        <v>0</v>
      </c>
      <c r="W14" s="91" t="str">
        <f t="shared" si="26"/>
        <v xml:space="preserve"> </v>
      </c>
      <c r="X14" s="92">
        <f t="shared" si="25"/>
        <v>0</v>
      </c>
      <c r="Y14" s="93">
        <f t="shared" si="27"/>
        <v>0</v>
      </c>
      <c r="Z14" s="43" t="str">
        <f t="shared" si="7"/>
        <v xml:space="preserve"> </v>
      </c>
      <c r="AA14" s="45"/>
      <c r="AB14" s="38"/>
      <c r="AD14" s="34">
        <f t="shared" si="8"/>
        <v>0</v>
      </c>
      <c r="AE14" s="34">
        <f t="shared" si="9"/>
        <v>0</v>
      </c>
      <c r="AF14" s="35">
        <f t="shared" si="10"/>
        <v>0</v>
      </c>
      <c r="AG14" s="35">
        <f t="shared" si="11"/>
        <v>0</v>
      </c>
      <c r="AH14" s="35">
        <f t="shared" si="28"/>
        <v>0</v>
      </c>
      <c r="AI14" s="35">
        <f t="shared" si="29"/>
        <v>0</v>
      </c>
      <c r="AJ14" s="35">
        <f t="shared" si="12"/>
        <v>0</v>
      </c>
      <c r="AK14" s="35">
        <f t="shared" si="13"/>
        <v>0</v>
      </c>
      <c r="AL14" s="35">
        <f t="shared" si="14"/>
        <v>0</v>
      </c>
      <c r="AM14" s="35">
        <f t="shared" si="15"/>
        <v>0</v>
      </c>
      <c r="AN14" s="35">
        <f t="shared" si="16"/>
        <v>0</v>
      </c>
      <c r="AO14" s="35">
        <f t="shared" si="17"/>
        <v>0</v>
      </c>
      <c r="AP14" s="35">
        <f t="shared" si="18"/>
        <v>0</v>
      </c>
      <c r="AQ14" s="35">
        <f t="shared" si="19"/>
        <v>0</v>
      </c>
      <c r="AR14" s="35">
        <f t="shared" si="20"/>
        <v>0</v>
      </c>
      <c r="AS14" s="35">
        <f t="shared" si="21"/>
        <v>0</v>
      </c>
      <c r="AT14" s="35">
        <f t="shared" si="22"/>
        <v>0</v>
      </c>
      <c r="AU14" s="35">
        <f t="shared" si="23"/>
        <v>0</v>
      </c>
      <c r="AV14" s="35"/>
      <c r="AW14" s="35"/>
      <c r="AX14" s="35"/>
      <c r="AY14" s="35"/>
      <c r="AZ14" s="35"/>
      <c r="BA14" s="35"/>
      <c r="BB14" s="35"/>
      <c r="BC14" s="35"/>
      <c r="BD14" s="35"/>
    </row>
    <row r="15" spans="1:56">
      <c r="A15" s="36"/>
      <c r="B15" s="37"/>
      <c r="C15" s="38"/>
      <c r="D15" s="37"/>
      <c r="E15" s="39"/>
      <c r="F15" s="23">
        <f t="shared" si="24"/>
        <v>0</v>
      </c>
      <c r="G15" s="39"/>
      <c r="H15" s="39"/>
      <c r="I15" s="39"/>
      <c r="J15" s="24">
        <f t="shared" si="1"/>
        <v>0</v>
      </c>
      <c r="K15" s="25" t="str">
        <f t="shared" si="2"/>
        <v xml:space="preserve"> </v>
      </c>
      <c r="L15" s="40"/>
      <c r="M15" s="41"/>
      <c r="N15" s="42"/>
      <c r="O15" s="29">
        <f t="shared" si="3"/>
        <v>0</v>
      </c>
      <c r="P15" s="29">
        <f t="shared" si="4"/>
        <v>0</v>
      </c>
      <c r="Q15" s="39"/>
      <c r="R15" s="39"/>
      <c r="S15" s="39"/>
      <c r="T15" s="30">
        <f t="shared" si="5"/>
        <v>0</v>
      </c>
      <c r="U15" s="31">
        <f t="shared" si="6"/>
        <v>0</v>
      </c>
      <c r="V15" s="90">
        <f t="shared" si="0"/>
        <v>0</v>
      </c>
      <c r="W15" s="91" t="str">
        <f t="shared" si="26"/>
        <v xml:space="preserve"> </v>
      </c>
      <c r="X15" s="92">
        <f t="shared" si="25"/>
        <v>0</v>
      </c>
      <c r="Y15" s="93">
        <f t="shared" si="27"/>
        <v>0</v>
      </c>
      <c r="Z15" s="43" t="str">
        <f t="shared" si="7"/>
        <v xml:space="preserve"> </v>
      </c>
      <c r="AA15" s="45"/>
      <c r="AB15" s="38"/>
      <c r="AD15" s="34">
        <f t="shared" si="8"/>
        <v>0</v>
      </c>
      <c r="AE15" s="34">
        <f t="shared" si="9"/>
        <v>0</v>
      </c>
      <c r="AF15" s="35">
        <f t="shared" si="10"/>
        <v>0</v>
      </c>
      <c r="AG15" s="35">
        <f t="shared" si="11"/>
        <v>0</v>
      </c>
      <c r="AH15" s="35">
        <f t="shared" si="28"/>
        <v>0</v>
      </c>
      <c r="AI15" s="35">
        <f t="shared" si="29"/>
        <v>0</v>
      </c>
      <c r="AJ15" s="35">
        <f t="shared" si="12"/>
        <v>0</v>
      </c>
      <c r="AK15" s="35">
        <f t="shared" si="13"/>
        <v>0</v>
      </c>
      <c r="AL15" s="35">
        <f t="shared" si="14"/>
        <v>0</v>
      </c>
      <c r="AM15" s="35">
        <f t="shared" si="15"/>
        <v>0</v>
      </c>
      <c r="AN15" s="35">
        <f t="shared" si="16"/>
        <v>0</v>
      </c>
      <c r="AO15" s="35">
        <f t="shared" si="17"/>
        <v>0</v>
      </c>
      <c r="AP15" s="35">
        <f t="shared" si="18"/>
        <v>0</v>
      </c>
      <c r="AQ15" s="35">
        <f t="shared" si="19"/>
        <v>0</v>
      </c>
      <c r="AR15" s="35">
        <f t="shared" si="20"/>
        <v>0</v>
      </c>
      <c r="AS15" s="35">
        <f t="shared" si="21"/>
        <v>0</v>
      </c>
      <c r="AT15" s="35">
        <f t="shared" si="22"/>
        <v>0</v>
      </c>
      <c r="AU15" s="35">
        <f t="shared" si="23"/>
        <v>0</v>
      </c>
      <c r="AV15" s="35"/>
      <c r="AW15" s="35"/>
      <c r="AX15" s="35"/>
      <c r="AY15" s="35"/>
      <c r="AZ15" s="35"/>
      <c r="BA15" s="35"/>
      <c r="BB15" s="35"/>
      <c r="BC15" s="35"/>
      <c r="BD15" s="35"/>
    </row>
    <row r="16" spans="1:56">
      <c r="A16" s="36"/>
      <c r="B16" s="37"/>
      <c r="C16" s="38"/>
      <c r="D16" s="37"/>
      <c r="E16" s="39"/>
      <c r="F16" s="23">
        <f t="shared" si="24"/>
        <v>0</v>
      </c>
      <c r="G16" s="46"/>
      <c r="H16" s="39"/>
      <c r="I16" s="39"/>
      <c r="J16" s="24">
        <f t="shared" si="1"/>
        <v>0</v>
      </c>
      <c r="K16" s="25" t="str">
        <f t="shared" si="2"/>
        <v xml:space="preserve"> </v>
      </c>
      <c r="L16" s="40"/>
      <c r="M16" s="41"/>
      <c r="N16" s="42"/>
      <c r="O16" s="29">
        <f t="shared" si="3"/>
        <v>0</v>
      </c>
      <c r="P16" s="29">
        <f t="shared" si="4"/>
        <v>0</v>
      </c>
      <c r="Q16" s="39"/>
      <c r="R16" s="39"/>
      <c r="S16" s="39"/>
      <c r="T16" s="30">
        <f t="shared" si="5"/>
        <v>0</v>
      </c>
      <c r="U16" s="31">
        <f t="shared" si="6"/>
        <v>0</v>
      </c>
      <c r="V16" s="90">
        <f t="shared" si="0"/>
        <v>0</v>
      </c>
      <c r="W16" s="91" t="str">
        <f t="shared" si="26"/>
        <v xml:space="preserve"> </v>
      </c>
      <c r="X16" s="92">
        <f t="shared" si="25"/>
        <v>0</v>
      </c>
      <c r="Y16" s="93">
        <f t="shared" si="27"/>
        <v>0</v>
      </c>
      <c r="Z16" s="43" t="str">
        <f t="shared" si="7"/>
        <v xml:space="preserve"> </v>
      </c>
      <c r="AA16" s="45"/>
      <c r="AB16" s="38"/>
      <c r="AD16" s="34">
        <f t="shared" si="8"/>
        <v>0</v>
      </c>
      <c r="AE16" s="34">
        <f t="shared" si="9"/>
        <v>0</v>
      </c>
      <c r="AF16" s="35">
        <f t="shared" si="10"/>
        <v>0</v>
      </c>
      <c r="AG16" s="35">
        <f t="shared" si="11"/>
        <v>0</v>
      </c>
      <c r="AH16" s="35">
        <f t="shared" si="28"/>
        <v>0</v>
      </c>
      <c r="AI16" s="35">
        <f t="shared" si="29"/>
        <v>0</v>
      </c>
      <c r="AJ16" s="35">
        <f t="shared" si="12"/>
        <v>0</v>
      </c>
      <c r="AK16" s="35">
        <f t="shared" si="13"/>
        <v>0</v>
      </c>
      <c r="AL16" s="35">
        <f t="shared" si="14"/>
        <v>0</v>
      </c>
      <c r="AM16" s="35">
        <f t="shared" si="15"/>
        <v>0</v>
      </c>
      <c r="AN16" s="35">
        <f t="shared" si="16"/>
        <v>0</v>
      </c>
      <c r="AO16" s="35">
        <f t="shared" si="17"/>
        <v>0</v>
      </c>
      <c r="AP16" s="35">
        <f t="shared" si="18"/>
        <v>0</v>
      </c>
      <c r="AQ16" s="35">
        <f t="shared" si="19"/>
        <v>0</v>
      </c>
      <c r="AR16" s="35">
        <f t="shared" si="20"/>
        <v>0</v>
      </c>
      <c r="AS16" s="35">
        <f t="shared" si="21"/>
        <v>0</v>
      </c>
      <c r="AT16" s="35">
        <f t="shared" si="22"/>
        <v>0</v>
      </c>
      <c r="AU16" s="35">
        <f t="shared" si="23"/>
        <v>0</v>
      </c>
      <c r="AV16" s="35"/>
      <c r="AW16" s="35"/>
      <c r="AX16" s="35"/>
      <c r="AY16" s="35"/>
      <c r="AZ16" s="35"/>
      <c r="BA16" s="35"/>
      <c r="BB16" s="35"/>
      <c r="BC16" s="35"/>
      <c r="BD16" s="35"/>
    </row>
    <row r="17" spans="1:56">
      <c r="A17" s="36"/>
      <c r="B17" s="37"/>
      <c r="C17" s="38"/>
      <c r="D17" s="37"/>
      <c r="E17" s="39"/>
      <c r="F17" s="23">
        <f t="shared" si="24"/>
        <v>0</v>
      </c>
      <c r="G17" s="46"/>
      <c r="H17" s="39"/>
      <c r="I17" s="39"/>
      <c r="J17" s="24">
        <f t="shared" si="1"/>
        <v>0</v>
      </c>
      <c r="K17" s="25" t="str">
        <f t="shared" si="2"/>
        <v xml:space="preserve"> </v>
      </c>
      <c r="L17" s="40"/>
      <c r="M17" s="41"/>
      <c r="N17" s="42"/>
      <c r="O17" s="29">
        <f t="shared" si="3"/>
        <v>0</v>
      </c>
      <c r="P17" s="29">
        <f t="shared" si="4"/>
        <v>0</v>
      </c>
      <c r="Q17" s="39"/>
      <c r="R17" s="39"/>
      <c r="S17" s="39"/>
      <c r="T17" s="30">
        <f t="shared" si="5"/>
        <v>0</v>
      </c>
      <c r="U17" s="31">
        <f t="shared" si="6"/>
        <v>0</v>
      </c>
      <c r="V17" s="90">
        <f t="shared" si="0"/>
        <v>0</v>
      </c>
      <c r="W17" s="91" t="str">
        <f t="shared" si="26"/>
        <v xml:space="preserve"> </v>
      </c>
      <c r="X17" s="92">
        <f t="shared" si="25"/>
        <v>0</v>
      </c>
      <c r="Y17" s="93">
        <f t="shared" si="27"/>
        <v>0</v>
      </c>
      <c r="Z17" s="43" t="str">
        <f t="shared" si="7"/>
        <v xml:space="preserve"> </v>
      </c>
      <c r="AA17" s="45"/>
      <c r="AB17" s="38"/>
      <c r="AD17" s="34">
        <f t="shared" si="8"/>
        <v>0</v>
      </c>
      <c r="AE17" s="34">
        <f t="shared" si="9"/>
        <v>0</v>
      </c>
      <c r="AF17" s="35">
        <f t="shared" si="10"/>
        <v>0</v>
      </c>
      <c r="AG17" s="35">
        <f t="shared" si="11"/>
        <v>0</v>
      </c>
      <c r="AH17" s="35">
        <f t="shared" si="28"/>
        <v>0</v>
      </c>
      <c r="AI17" s="35">
        <f t="shared" si="29"/>
        <v>0</v>
      </c>
      <c r="AJ17" s="35">
        <f t="shared" si="12"/>
        <v>0</v>
      </c>
      <c r="AK17" s="35">
        <f t="shared" si="13"/>
        <v>0</v>
      </c>
      <c r="AL17" s="35">
        <f t="shared" si="14"/>
        <v>0</v>
      </c>
      <c r="AM17" s="35">
        <f t="shared" si="15"/>
        <v>0</v>
      </c>
      <c r="AN17" s="35">
        <f t="shared" si="16"/>
        <v>0</v>
      </c>
      <c r="AO17" s="35">
        <f t="shared" si="17"/>
        <v>0</v>
      </c>
      <c r="AP17" s="35">
        <f t="shared" si="18"/>
        <v>0</v>
      </c>
      <c r="AQ17" s="35">
        <f t="shared" si="19"/>
        <v>0</v>
      </c>
      <c r="AR17" s="35">
        <f t="shared" si="20"/>
        <v>0</v>
      </c>
      <c r="AS17" s="35">
        <f t="shared" si="21"/>
        <v>0</v>
      </c>
      <c r="AT17" s="35">
        <f t="shared" si="22"/>
        <v>0</v>
      </c>
      <c r="AU17" s="35">
        <f t="shared" si="23"/>
        <v>0</v>
      </c>
      <c r="AV17" s="35"/>
      <c r="AW17" s="35"/>
      <c r="AX17" s="35"/>
      <c r="AY17" s="35"/>
      <c r="AZ17" s="35"/>
      <c r="BA17" s="35"/>
      <c r="BB17" s="35"/>
      <c r="BC17" s="35"/>
      <c r="BD17" s="35"/>
    </row>
    <row r="18" spans="1:56">
      <c r="A18" s="47"/>
      <c r="B18" s="37"/>
      <c r="C18" s="38"/>
      <c r="D18" s="45"/>
      <c r="E18" s="39"/>
      <c r="F18" s="23">
        <f t="shared" si="24"/>
        <v>0</v>
      </c>
      <c r="G18" s="46"/>
      <c r="H18" s="39"/>
      <c r="I18" s="39"/>
      <c r="J18" s="24">
        <f t="shared" si="1"/>
        <v>0</v>
      </c>
      <c r="K18" s="25" t="str">
        <f t="shared" si="2"/>
        <v xml:space="preserve"> </v>
      </c>
      <c r="L18" s="40"/>
      <c r="M18" s="41"/>
      <c r="N18" s="42"/>
      <c r="O18" s="29">
        <f t="shared" si="3"/>
        <v>0</v>
      </c>
      <c r="P18" s="29">
        <f t="shared" si="4"/>
        <v>0</v>
      </c>
      <c r="Q18" s="39"/>
      <c r="R18" s="39"/>
      <c r="S18" s="39"/>
      <c r="T18" s="30">
        <f t="shared" si="5"/>
        <v>0</v>
      </c>
      <c r="U18" s="31">
        <f t="shared" si="6"/>
        <v>0</v>
      </c>
      <c r="V18" s="90">
        <f t="shared" si="0"/>
        <v>0</v>
      </c>
      <c r="W18" s="91" t="str">
        <f t="shared" si="26"/>
        <v xml:space="preserve"> </v>
      </c>
      <c r="X18" s="92">
        <f t="shared" si="25"/>
        <v>0</v>
      </c>
      <c r="Y18" s="93">
        <f t="shared" si="27"/>
        <v>0</v>
      </c>
      <c r="Z18" s="43" t="str">
        <f t="shared" si="7"/>
        <v xml:space="preserve"> </v>
      </c>
      <c r="AA18" s="45"/>
      <c r="AB18" s="38"/>
      <c r="AD18" s="34">
        <f t="shared" si="8"/>
        <v>0</v>
      </c>
      <c r="AE18" s="34">
        <f t="shared" si="9"/>
        <v>0</v>
      </c>
      <c r="AF18" s="35">
        <f t="shared" si="10"/>
        <v>0</v>
      </c>
      <c r="AG18" s="35">
        <f t="shared" si="11"/>
        <v>0</v>
      </c>
      <c r="AH18" s="35">
        <f t="shared" si="28"/>
        <v>0</v>
      </c>
      <c r="AI18" s="35">
        <f t="shared" si="29"/>
        <v>0</v>
      </c>
      <c r="AJ18" s="35">
        <f t="shared" si="12"/>
        <v>0</v>
      </c>
      <c r="AK18" s="35">
        <f t="shared" si="13"/>
        <v>0</v>
      </c>
      <c r="AL18" s="35">
        <f t="shared" si="14"/>
        <v>0</v>
      </c>
      <c r="AM18" s="35">
        <f t="shared" si="15"/>
        <v>0</v>
      </c>
      <c r="AN18" s="35">
        <f t="shared" si="16"/>
        <v>0</v>
      </c>
      <c r="AO18" s="35">
        <f t="shared" si="17"/>
        <v>0</v>
      </c>
      <c r="AP18" s="35">
        <f t="shared" si="18"/>
        <v>0</v>
      </c>
      <c r="AQ18" s="35">
        <f t="shared" si="19"/>
        <v>0</v>
      </c>
      <c r="AR18" s="35">
        <f t="shared" si="20"/>
        <v>0</v>
      </c>
      <c r="AS18" s="35">
        <f t="shared" si="21"/>
        <v>0</v>
      </c>
      <c r="AT18" s="35">
        <f t="shared" si="22"/>
        <v>0</v>
      </c>
      <c r="AU18" s="35">
        <f t="shared" si="23"/>
        <v>0</v>
      </c>
      <c r="AV18" s="35"/>
      <c r="AW18" s="35"/>
      <c r="AX18" s="35"/>
      <c r="AY18" s="35"/>
      <c r="AZ18" s="35"/>
      <c r="BA18" s="35"/>
      <c r="BB18" s="35"/>
      <c r="BC18" s="35"/>
      <c r="BD18" s="35"/>
    </row>
    <row r="19" spans="1:56">
      <c r="A19" s="47"/>
      <c r="B19" s="37"/>
      <c r="C19" s="38"/>
      <c r="D19" s="45"/>
      <c r="E19" s="39"/>
      <c r="F19" s="23">
        <f t="shared" si="24"/>
        <v>0</v>
      </c>
      <c r="G19" s="46"/>
      <c r="H19" s="39"/>
      <c r="I19" s="39"/>
      <c r="J19" s="24">
        <f t="shared" si="1"/>
        <v>0</v>
      </c>
      <c r="K19" s="25" t="str">
        <f t="shared" si="2"/>
        <v xml:space="preserve"> </v>
      </c>
      <c r="L19" s="48"/>
      <c r="M19" s="41"/>
      <c r="N19" s="42"/>
      <c r="O19" s="29">
        <f t="shared" si="3"/>
        <v>0</v>
      </c>
      <c r="P19" s="29">
        <f t="shared" si="4"/>
        <v>0</v>
      </c>
      <c r="Q19" s="46"/>
      <c r="R19" s="39"/>
      <c r="S19" s="39"/>
      <c r="T19" s="30">
        <f t="shared" si="5"/>
        <v>0</v>
      </c>
      <c r="U19" s="31">
        <f t="shared" si="6"/>
        <v>0</v>
      </c>
      <c r="V19" s="90">
        <f t="shared" si="0"/>
        <v>0</v>
      </c>
      <c r="W19" s="91" t="str">
        <f t="shared" si="26"/>
        <v xml:space="preserve"> </v>
      </c>
      <c r="X19" s="92">
        <f t="shared" si="25"/>
        <v>0</v>
      </c>
      <c r="Y19" s="93">
        <f t="shared" si="27"/>
        <v>0</v>
      </c>
      <c r="Z19" s="43" t="str">
        <f t="shared" si="7"/>
        <v xml:space="preserve"> </v>
      </c>
      <c r="AA19" s="45"/>
      <c r="AB19" s="38"/>
      <c r="AD19" s="34">
        <f t="shared" si="8"/>
        <v>0</v>
      </c>
      <c r="AE19" s="34">
        <f t="shared" si="9"/>
        <v>0</v>
      </c>
      <c r="AF19" s="35">
        <f t="shared" si="10"/>
        <v>0</v>
      </c>
      <c r="AG19" s="35">
        <f t="shared" si="11"/>
        <v>0</v>
      </c>
      <c r="AH19" s="35">
        <f t="shared" si="28"/>
        <v>0</v>
      </c>
      <c r="AI19" s="35">
        <f t="shared" si="29"/>
        <v>0</v>
      </c>
      <c r="AJ19" s="35">
        <f t="shared" si="12"/>
        <v>0</v>
      </c>
      <c r="AK19" s="35">
        <f t="shared" si="13"/>
        <v>0</v>
      </c>
      <c r="AL19" s="35">
        <f t="shared" si="14"/>
        <v>0</v>
      </c>
      <c r="AM19" s="35">
        <f t="shared" si="15"/>
        <v>0</v>
      </c>
      <c r="AN19" s="35">
        <f t="shared" si="16"/>
        <v>0</v>
      </c>
      <c r="AO19" s="35">
        <f t="shared" si="17"/>
        <v>0</v>
      </c>
      <c r="AP19" s="35">
        <f t="shared" si="18"/>
        <v>0</v>
      </c>
      <c r="AQ19" s="35">
        <f t="shared" si="19"/>
        <v>0</v>
      </c>
      <c r="AR19" s="35">
        <f t="shared" si="20"/>
        <v>0</v>
      </c>
      <c r="AS19" s="35">
        <f t="shared" si="21"/>
        <v>0</v>
      </c>
      <c r="AT19" s="35">
        <f t="shared" si="22"/>
        <v>0</v>
      </c>
      <c r="AU19" s="35">
        <f t="shared" si="23"/>
        <v>0</v>
      </c>
      <c r="AV19" s="35"/>
      <c r="AW19" s="35"/>
      <c r="AX19" s="35"/>
      <c r="AY19" s="35"/>
      <c r="AZ19" s="35"/>
      <c r="BA19" s="35"/>
      <c r="BB19" s="35"/>
      <c r="BC19" s="35"/>
      <c r="BD19" s="35"/>
    </row>
    <row r="20" spans="1:56">
      <c r="A20" s="47"/>
      <c r="B20" s="37"/>
      <c r="C20" s="38"/>
      <c r="D20" s="45"/>
      <c r="E20" s="46"/>
      <c r="F20" s="23">
        <f t="shared" si="24"/>
        <v>0</v>
      </c>
      <c r="G20" s="46"/>
      <c r="H20" s="46"/>
      <c r="I20" s="46"/>
      <c r="J20" s="24">
        <f t="shared" si="1"/>
        <v>0</v>
      </c>
      <c r="K20" s="25" t="str">
        <f t="shared" si="2"/>
        <v xml:space="preserve"> </v>
      </c>
      <c r="L20" s="48"/>
      <c r="M20" s="41"/>
      <c r="N20" s="39"/>
      <c r="O20" s="29">
        <f t="shared" si="3"/>
        <v>0</v>
      </c>
      <c r="P20" s="29">
        <f t="shared" si="4"/>
        <v>0</v>
      </c>
      <c r="Q20" s="46"/>
      <c r="R20" s="46"/>
      <c r="S20" s="46"/>
      <c r="T20" s="30">
        <f t="shared" si="5"/>
        <v>0</v>
      </c>
      <c r="U20" s="31">
        <f t="shared" si="6"/>
        <v>0</v>
      </c>
      <c r="V20" s="90">
        <f t="shared" si="0"/>
        <v>0</v>
      </c>
      <c r="W20" s="91" t="str">
        <f t="shared" si="26"/>
        <v xml:space="preserve"> </v>
      </c>
      <c r="X20" s="92">
        <f t="shared" si="25"/>
        <v>0</v>
      </c>
      <c r="Y20" s="93">
        <f t="shared" si="27"/>
        <v>0</v>
      </c>
      <c r="Z20" s="43" t="str">
        <f t="shared" si="7"/>
        <v xml:space="preserve"> </v>
      </c>
      <c r="AA20" s="45"/>
      <c r="AB20" s="38"/>
      <c r="AD20" s="34">
        <f t="shared" si="8"/>
        <v>0</v>
      </c>
      <c r="AE20" s="34">
        <f t="shared" si="9"/>
        <v>0</v>
      </c>
      <c r="AF20" s="35">
        <f t="shared" si="10"/>
        <v>0</v>
      </c>
      <c r="AG20" s="35">
        <f t="shared" si="11"/>
        <v>0</v>
      </c>
      <c r="AH20" s="35">
        <f t="shared" si="28"/>
        <v>0</v>
      </c>
      <c r="AI20" s="35">
        <f t="shared" si="29"/>
        <v>0</v>
      </c>
      <c r="AJ20" s="35">
        <f t="shared" si="12"/>
        <v>0</v>
      </c>
      <c r="AK20" s="35">
        <f t="shared" si="13"/>
        <v>0</v>
      </c>
      <c r="AL20" s="35">
        <f t="shared" si="14"/>
        <v>0</v>
      </c>
      <c r="AM20" s="35">
        <f t="shared" si="15"/>
        <v>0</v>
      </c>
      <c r="AN20" s="35">
        <f t="shared" si="16"/>
        <v>0</v>
      </c>
      <c r="AO20" s="35">
        <f t="shared" si="17"/>
        <v>0</v>
      </c>
      <c r="AP20" s="35">
        <f t="shared" si="18"/>
        <v>0</v>
      </c>
      <c r="AQ20" s="35">
        <f t="shared" si="19"/>
        <v>0</v>
      </c>
      <c r="AR20" s="35">
        <f t="shared" si="20"/>
        <v>0</v>
      </c>
      <c r="AS20" s="35">
        <f t="shared" si="21"/>
        <v>0</v>
      </c>
      <c r="AT20" s="35">
        <f t="shared" si="22"/>
        <v>0</v>
      </c>
      <c r="AU20" s="35">
        <f t="shared" si="23"/>
        <v>0</v>
      </c>
      <c r="AV20" s="35"/>
      <c r="AW20" s="35"/>
      <c r="AX20" s="35"/>
      <c r="AY20" s="35"/>
      <c r="AZ20" s="35"/>
      <c r="BA20" s="35"/>
      <c r="BB20" s="35"/>
      <c r="BC20" s="35"/>
      <c r="BD20" s="35"/>
    </row>
    <row r="21" spans="1:56">
      <c r="A21" s="47"/>
      <c r="B21" s="37"/>
      <c r="C21" s="38"/>
      <c r="D21" s="45"/>
      <c r="E21" s="46"/>
      <c r="F21" s="23">
        <f t="shared" si="24"/>
        <v>0</v>
      </c>
      <c r="G21" s="46"/>
      <c r="H21" s="46"/>
      <c r="I21" s="46"/>
      <c r="J21" s="24">
        <f t="shared" si="1"/>
        <v>0</v>
      </c>
      <c r="K21" s="25" t="str">
        <f t="shared" si="2"/>
        <v xml:space="preserve"> </v>
      </c>
      <c r="L21" s="48"/>
      <c r="M21" s="49"/>
      <c r="N21" s="39"/>
      <c r="O21" s="29">
        <f t="shared" si="3"/>
        <v>0</v>
      </c>
      <c r="P21" s="29">
        <f t="shared" si="4"/>
        <v>0</v>
      </c>
      <c r="Q21" s="46"/>
      <c r="R21" s="46"/>
      <c r="S21" s="46"/>
      <c r="T21" s="30">
        <f t="shared" si="5"/>
        <v>0</v>
      </c>
      <c r="U21" s="31">
        <f t="shared" si="6"/>
        <v>0</v>
      </c>
      <c r="V21" s="90">
        <f t="shared" si="0"/>
        <v>0</v>
      </c>
      <c r="W21" s="91" t="str">
        <f t="shared" si="26"/>
        <v xml:space="preserve"> </v>
      </c>
      <c r="X21" s="92">
        <f t="shared" si="25"/>
        <v>0</v>
      </c>
      <c r="Y21" s="93">
        <f t="shared" si="27"/>
        <v>0</v>
      </c>
      <c r="Z21" s="43" t="str">
        <f t="shared" si="7"/>
        <v xml:space="preserve"> </v>
      </c>
      <c r="AA21" s="45"/>
      <c r="AB21" s="38"/>
      <c r="AD21" s="34">
        <f t="shared" si="8"/>
        <v>0</v>
      </c>
      <c r="AE21" s="34">
        <f t="shared" si="9"/>
        <v>0</v>
      </c>
      <c r="AF21" s="35">
        <f t="shared" si="10"/>
        <v>0</v>
      </c>
      <c r="AG21" s="35">
        <f t="shared" si="11"/>
        <v>0</v>
      </c>
      <c r="AH21" s="35">
        <f t="shared" si="28"/>
        <v>0</v>
      </c>
      <c r="AI21" s="35">
        <f t="shared" si="29"/>
        <v>0</v>
      </c>
      <c r="AJ21" s="35">
        <f t="shared" si="12"/>
        <v>0</v>
      </c>
      <c r="AK21" s="35">
        <f t="shared" si="13"/>
        <v>0</v>
      </c>
      <c r="AL21" s="35">
        <f t="shared" si="14"/>
        <v>0</v>
      </c>
      <c r="AM21" s="35">
        <f t="shared" si="15"/>
        <v>0</v>
      </c>
      <c r="AN21" s="35">
        <f t="shared" si="16"/>
        <v>0</v>
      </c>
      <c r="AO21" s="35">
        <f t="shared" si="17"/>
        <v>0</v>
      </c>
      <c r="AP21" s="35">
        <f t="shared" si="18"/>
        <v>0</v>
      </c>
      <c r="AQ21" s="35">
        <f t="shared" si="19"/>
        <v>0</v>
      </c>
      <c r="AR21" s="35">
        <f t="shared" si="20"/>
        <v>0</v>
      </c>
      <c r="AS21" s="35">
        <f t="shared" si="21"/>
        <v>0</v>
      </c>
      <c r="AT21" s="35">
        <f t="shared" si="22"/>
        <v>0</v>
      </c>
      <c r="AU21" s="35">
        <f t="shared" si="23"/>
        <v>0</v>
      </c>
      <c r="AV21" s="35"/>
      <c r="AW21" s="35"/>
      <c r="AX21" s="35"/>
      <c r="AY21" s="35"/>
      <c r="AZ21" s="35"/>
      <c r="BA21" s="35"/>
      <c r="BB21" s="35"/>
      <c r="BC21" s="35"/>
      <c r="BD21" s="35"/>
    </row>
    <row r="22" spans="1:56">
      <c r="A22" s="47"/>
      <c r="B22" s="37"/>
      <c r="C22" s="38"/>
      <c r="D22" s="45"/>
      <c r="E22" s="46"/>
      <c r="F22" s="23">
        <f t="shared" si="24"/>
        <v>0</v>
      </c>
      <c r="G22" s="46"/>
      <c r="H22" s="46"/>
      <c r="I22" s="46"/>
      <c r="J22" s="24">
        <f t="shared" si="1"/>
        <v>0</v>
      </c>
      <c r="K22" s="25" t="str">
        <f t="shared" si="2"/>
        <v xml:space="preserve"> </v>
      </c>
      <c r="L22" s="48"/>
      <c r="M22" s="49"/>
      <c r="N22" s="39"/>
      <c r="O22" s="29">
        <f t="shared" si="3"/>
        <v>0</v>
      </c>
      <c r="P22" s="29">
        <f t="shared" si="4"/>
        <v>0</v>
      </c>
      <c r="Q22" s="46"/>
      <c r="R22" s="46"/>
      <c r="S22" s="46"/>
      <c r="T22" s="30">
        <f t="shared" si="5"/>
        <v>0</v>
      </c>
      <c r="U22" s="31">
        <f t="shared" si="6"/>
        <v>0</v>
      </c>
      <c r="V22" s="90">
        <f t="shared" si="0"/>
        <v>0</v>
      </c>
      <c r="W22" s="91" t="str">
        <f t="shared" si="26"/>
        <v xml:space="preserve"> </v>
      </c>
      <c r="X22" s="92">
        <f t="shared" si="25"/>
        <v>0</v>
      </c>
      <c r="Y22" s="93">
        <f t="shared" si="27"/>
        <v>0</v>
      </c>
      <c r="Z22" s="43" t="str">
        <f t="shared" si="7"/>
        <v xml:space="preserve"> </v>
      </c>
      <c r="AA22" s="45"/>
      <c r="AB22" s="38"/>
      <c r="AD22" s="34">
        <f t="shared" si="8"/>
        <v>0</v>
      </c>
      <c r="AE22" s="34">
        <f t="shared" si="9"/>
        <v>0</v>
      </c>
      <c r="AF22" s="35">
        <f t="shared" si="10"/>
        <v>0</v>
      </c>
      <c r="AG22" s="35">
        <f t="shared" si="11"/>
        <v>0</v>
      </c>
      <c r="AH22" s="35">
        <f t="shared" si="28"/>
        <v>0</v>
      </c>
      <c r="AI22" s="35">
        <f t="shared" si="29"/>
        <v>0</v>
      </c>
      <c r="AJ22" s="35">
        <f t="shared" si="12"/>
        <v>0</v>
      </c>
      <c r="AK22" s="35">
        <f t="shared" si="13"/>
        <v>0</v>
      </c>
      <c r="AL22" s="35">
        <f t="shared" si="14"/>
        <v>0</v>
      </c>
      <c r="AM22" s="35">
        <f t="shared" si="15"/>
        <v>0</v>
      </c>
      <c r="AN22" s="35">
        <f t="shared" si="16"/>
        <v>0</v>
      </c>
      <c r="AO22" s="35">
        <f t="shared" si="17"/>
        <v>0</v>
      </c>
      <c r="AP22" s="35">
        <f t="shared" si="18"/>
        <v>0</v>
      </c>
      <c r="AQ22" s="35">
        <f t="shared" si="19"/>
        <v>0</v>
      </c>
      <c r="AR22" s="35">
        <f t="shared" si="20"/>
        <v>0</v>
      </c>
      <c r="AS22" s="35">
        <f t="shared" si="21"/>
        <v>0</v>
      </c>
      <c r="AT22" s="35">
        <f t="shared" si="22"/>
        <v>0</v>
      </c>
      <c r="AU22" s="35">
        <f t="shared" si="23"/>
        <v>0</v>
      </c>
      <c r="AV22" s="35"/>
      <c r="AW22" s="35"/>
      <c r="AX22" s="35"/>
      <c r="AY22" s="35"/>
      <c r="AZ22" s="35"/>
      <c r="BA22" s="35"/>
      <c r="BB22" s="35"/>
      <c r="BC22" s="35"/>
      <c r="BD22" s="35"/>
    </row>
    <row r="23" spans="1:56">
      <c r="A23" s="47"/>
      <c r="B23" s="37"/>
      <c r="C23" s="38"/>
      <c r="D23" s="45"/>
      <c r="E23" s="46"/>
      <c r="F23" s="23">
        <f t="shared" si="24"/>
        <v>0</v>
      </c>
      <c r="G23" s="46"/>
      <c r="H23" s="46"/>
      <c r="I23" s="46"/>
      <c r="J23" s="24">
        <f t="shared" si="1"/>
        <v>0</v>
      </c>
      <c r="K23" s="25" t="str">
        <f t="shared" si="2"/>
        <v xml:space="preserve"> </v>
      </c>
      <c r="L23" s="48"/>
      <c r="M23" s="49"/>
      <c r="N23" s="39"/>
      <c r="O23" s="29">
        <f t="shared" si="3"/>
        <v>0</v>
      </c>
      <c r="P23" s="29">
        <f t="shared" si="4"/>
        <v>0</v>
      </c>
      <c r="Q23" s="46"/>
      <c r="R23" s="46"/>
      <c r="S23" s="46"/>
      <c r="T23" s="30">
        <f t="shared" si="5"/>
        <v>0</v>
      </c>
      <c r="U23" s="31">
        <f t="shared" si="6"/>
        <v>0</v>
      </c>
      <c r="V23" s="90">
        <f t="shared" si="0"/>
        <v>0</v>
      </c>
      <c r="W23" s="91" t="str">
        <f t="shared" si="26"/>
        <v xml:space="preserve"> </v>
      </c>
      <c r="X23" s="92">
        <f t="shared" si="25"/>
        <v>0</v>
      </c>
      <c r="Y23" s="93">
        <f t="shared" si="27"/>
        <v>0</v>
      </c>
      <c r="Z23" s="43" t="str">
        <f t="shared" si="7"/>
        <v xml:space="preserve"> </v>
      </c>
      <c r="AA23" s="45"/>
      <c r="AB23" s="38"/>
      <c r="AD23" s="34">
        <f t="shared" si="8"/>
        <v>0</v>
      </c>
      <c r="AE23" s="34">
        <f t="shared" si="9"/>
        <v>0</v>
      </c>
      <c r="AF23" s="35">
        <f t="shared" si="10"/>
        <v>0</v>
      </c>
      <c r="AG23" s="35">
        <f t="shared" si="11"/>
        <v>0</v>
      </c>
      <c r="AH23" s="35">
        <f t="shared" si="28"/>
        <v>0</v>
      </c>
      <c r="AI23" s="35">
        <f t="shared" si="29"/>
        <v>0</v>
      </c>
      <c r="AJ23" s="35">
        <f t="shared" si="12"/>
        <v>0</v>
      </c>
      <c r="AK23" s="35">
        <f t="shared" si="13"/>
        <v>0</v>
      </c>
      <c r="AL23" s="35">
        <f t="shared" si="14"/>
        <v>0</v>
      </c>
      <c r="AM23" s="35">
        <f t="shared" si="15"/>
        <v>0</v>
      </c>
      <c r="AN23" s="35">
        <f t="shared" si="16"/>
        <v>0</v>
      </c>
      <c r="AO23" s="35">
        <f t="shared" si="17"/>
        <v>0</v>
      </c>
      <c r="AP23" s="35">
        <f t="shared" si="18"/>
        <v>0</v>
      </c>
      <c r="AQ23" s="35">
        <f t="shared" si="19"/>
        <v>0</v>
      </c>
      <c r="AR23" s="35">
        <f t="shared" si="20"/>
        <v>0</v>
      </c>
      <c r="AS23" s="35">
        <f t="shared" si="21"/>
        <v>0</v>
      </c>
      <c r="AT23" s="35">
        <f t="shared" si="22"/>
        <v>0</v>
      </c>
      <c r="AU23" s="35">
        <f t="shared" si="23"/>
        <v>0</v>
      </c>
      <c r="AV23" s="35"/>
      <c r="AW23" s="35"/>
      <c r="AX23" s="35"/>
      <c r="AY23" s="35"/>
      <c r="AZ23" s="35"/>
      <c r="BA23" s="35"/>
      <c r="BB23" s="35"/>
      <c r="BC23" s="35"/>
      <c r="BD23" s="35"/>
    </row>
    <row r="24" spans="1:56">
      <c r="A24" s="47"/>
      <c r="B24" s="37"/>
      <c r="C24" s="38"/>
      <c r="D24" s="45"/>
      <c r="E24" s="46"/>
      <c r="F24" s="23">
        <f t="shared" si="24"/>
        <v>0</v>
      </c>
      <c r="G24" s="46"/>
      <c r="H24" s="46"/>
      <c r="I24" s="46"/>
      <c r="J24" s="24">
        <f t="shared" si="1"/>
        <v>0</v>
      </c>
      <c r="K24" s="25" t="str">
        <f t="shared" si="2"/>
        <v xml:space="preserve"> </v>
      </c>
      <c r="L24" s="48"/>
      <c r="M24" s="49"/>
      <c r="N24" s="39"/>
      <c r="O24" s="29">
        <f t="shared" si="3"/>
        <v>0</v>
      </c>
      <c r="P24" s="29">
        <f t="shared" si="4"/>
        <v>0</v>
      </c>
      <c r="Q24" s="46"/>
      <c r="R24" s="46"/>
      <c r="S24" s="46"/>
      <c r="T24" s="30">
        <f t="shared" si="5"/>
        <v>0</v>
      </c>
      <c r="U24" s="31">
        <f t="shared" si="6"/>
        <v>0</v>
      </c>
      <c r="V24" s="90">
        <f t="shared" si="0"/>
        <v>0</v>
      </c>
      <c r="W24" s="91" t="str">
        <f t="shared" si="26"/>
        <v xml:space="preserve"> </v>
      </c>
      <c r="X24" s="92">
        <f t="shared" si="25"/>
        <v>0</v>
      </c>
      <c r="Y24" s="93">
        <f t="shared" si="27"/>
        <v>0</v>
      </c>
      <c r="Z24" s="43" t="str">
        <f t="shared" si="7"/>
        <v xml:space="preserve"> </v>
      </c>
      <c r="AA24" s="45"/>
      <c r="AB24" s="38"/>
      <c r="AD24" s="34">
        <f t="shared" si="8"/>
        <v>0</v>
      </c>
      <c r="AE24" s="34">
        <f t="shared" si="9"/>
        <v>0</v>
      </c>
      <c r="AF24" s="35">
        <f t="shared" si="10"/>
        <v>0</v>
      </c>
      <c r="AG24" s="35">
        <f t="shared" si="11"/>
        <v>0</v>
      </c>
      <c r="AH24" s="35">
        <f t="shared" si="28"/>
        <v>0</v>
      </c>
      <c r="AI24" s="35">
        <f t="shared" si="29"/>
        <v>0</v>
      </c>
      <c r="AJ24" s="35">
        <f t="shared" si="12"/>
        <v>0</v>
      </c>
      <c r="AK24" s="35">
        <f t="shared" si="13"/>
        <v>0</v>
      </c>
      <c r="AL24" s="35">
        <f t="shared" si="14"/>
        <v>0</v>
      </c>
      <c r="AM24" s="35">
        <f t="shared" si="15"/>
        <v>0</v>
      </c>
      <c r="AN24" s="35">
        <f t="shared" si="16"/>
        <v>0</v>
      </c>
      <c r="AO24" s="35">
        <f t="shared" si="17"/>
        <v>0</v>
      </c>
      <c r="AP24" s="35">
        <f t="shared" si="18"/>
        <v>0</v>
      </c>
      <c r="AQ24" s="35">
        <f t="shared" si="19"/>
        <v>0</v>
      </c>
      <c r="AR24" s="35">
        <f t="shared" si="20"/>
        <v>0</v>
      </c>
      <c r="AS24" s="35">
        <f t="shared" si="21"/>
        <v>0</v>
      </c>
      <c r="AT24" s="35">
        <f t="shared" si="22"/>
        <v>0</v>
      </c>
      <c r="AU24" s="35">
        <f t="shared" si="23"/>
        <v>0</v>
      </c>
      <c r="AV24" s="35"/>
      <c r="AW24" s="35"/>
      <c r="AX24" s="35"/>
      <c r="AY24" s="35"/>
      <c r="AZ24" s="35"/>
      <c r="BA24" s="35"/>
      <c r="BB24" s="35"/>
      <c r="BC24" s="35"/>
      <c r="BD24" s="35"/>
    </row>
    <row r="25" spans="1:56">
      <c r="A25" s="47"/>
      <c r="B25" s="37"/>
      <c r="C25" s="38"/>
      <c r="D25" s="45"/>
      <c r="E25" s="46"/>
      <c r="F25" s="23">
        <f t="shared" si="24"/>
        <v>0</v>
      </c>
      <c r="G25" s="46"/>
      <c r="H25" s="46"/>
      <c r="I25" s="46"/>
      <c r="J25" s="24">
        <f t="shared" si="1"/>
        <v>0</v>
      </c>
      <c r="K25" s="25" t="str">
        <f t="shared" si="2"/>
        <v xml:space="preserve"> </v>
      </c>
      <c r="L25" s="48"/>
      <c r="M25" s="49"/>
      <c r="N25" s="39"/>
      <c r="O25" s="29">
        <f t="shared" si="3"/>
        <v>0</v>
      </c>
      <c r="P25" s="29">
        <f t="shared" si="4"/>
        <v>0</v>
      </c>
      <c r="Q25" s="46"/>
      <c r="R25" s="46"/>
      <c r="S25" s="46"/>
      <c r="T25" s="30">
        <f t="shared" si="5"/>
        <v>0</v>
      </c>
      <c r="U25" s="31">
        <f t="shared" si="6"/>
        <v>0</v>
      </c>
      <c r="V25" s="90">
        <f t="shared" si="0"/>
        <v>0</v>
      </c>
      <c r="W25" s="91" t="str">
        <f t="shared" si="26"/>
        <v xml:space="preserve"> </v>
      </c>
      <c r="X25" s="92">
        <f t="shared" si="25"/>
        <v>0</v>
      </c>
      <c r="Y25" s="93">
        <f t="shared" si="27"/>
        <v>0</v>
      </c>
      <c r="Z25" s="43" t="str">
        <f t="shared" si="7"/>
        <v xml:space="preserve"> </v>
      </c>
      <c r="AA25" s="45"/>
      <c r="AB25" s="38"/>
      <c r="AD25" s="34">
        <f t="shared" si="8"/>
        <v>0</v>
      </c>
      <c r="AE25" s="34">
        <f t="shared" si="9"/>
        <v>0</v>
      </c>
      <c r="AF25" s="35">
        <f t="shared" si="10"/>
        <v>0</v>
      </c>
      <c r="AG25" s="35">
        <f t="shared" si="11"/>
        <v>0</v>
      </c>
      <c r="AH25" s="35">
        <f t="shared" si="28"/>
        <v>0</v>
      </c>
      <c r="AI25" s="35">
        <f t="shared" si="29"/>
        <v>0</v>
      </c>
      <c r="AJ25" s="35">
        <f t="shared" si="12"/>
        <v>0</v>
      </c>
      <c r="AK25" s="35">
        <f t="shared" si="13"/>
        <v>0</v>
      </c>
      <c r="AL25" s="35">
        <f t="shared" si="14"/>
        <v>0</v>
      </c>
      <c r="AM25" s="35">
        <f t="shared" si="15"/>
        <v>0</v>
      </c>
      <c r="AN25" s="35">
        <f t="shared" si="16"/>
        <v>0</v>
      </c>
      <c r="AO25" s="35">
        <f t="shared" si="17"/>
        <v>0</v>
      </c>
      <c r="AP25" s="35">
        <f t="shared" si="18"/>
        <v>0</v>
      </c>
      <c r="AQ25" s="35">
        <f t="shared" si="19"/>
        <v>0</v>
      </c>
      <c r="AR25" s="35">
        <f t="shared" si="20"/>
        <v>0</v>
      </c>
      <c r="AS25" s="35">
        <f t="shared" si="21"/>
        <v>0</v>
      </c>
      <c r="AT25" s="35">
        <f t="shared" si="22"/>
        <v>0</v>
      </c>
      <c r="AU25" s="35">
        <f t="shared" si="23"/>
        <v>0</v>
      </c>
      <c r="AV25" s="35"/>
      <c r="AW25" s="35"/>
      <c r="AX25" s="35"/>
      <c r="AY25" s="35"/>
      <c r="AZ25" s="35"/>
      <c r="BA25" s="35"/>
      <c r="BB25" s="35"/>
      <c r="BC25" s="35"/>
      <c r="BD25" s="35"/>
    </row>
    <row r="26" spans="1:56">
      <c r="A26" s="47"/>
      <c r="B26" s="37"/>
      <c r="C26" s="38"/>
      <c r="D26" s="45"/>
      <c r="E26" s="46"/>
      <c r="F26" s="23">
        <f t="shared" si="24"/>
        <v>0</v>
      </c>
      <c r="G26" s="46"/>
      <c r="H26" s="46"/>
      <c r="I26" s="46"/>
      <c r="J26" s="24">
        <f t="shared" si="1"/>
        <v>0</v>
      </c>
      <c r="K26" s="25" t="str">
        <f t="shared" si="2"/>
        <v xml:space="preserve"> </v>
      </c>
      <c r="L26" s="48"/>
      <c r="M26" s="49"/>
      <c r="N26" s="39"/>
      <c r="O26" s="29">
        <f t="shared" si="3"/>
        <v>0</v>
      </c>
      <c r="P26" s="29">
        <f t="shared" si="4"/>
        <v>0</v>
      </c>
      <c r="Q26" s="46"/>
      <c r="R26" s="46"/>
      <c r="S26" s="46"/>
      <c r="T26" s="30">
        <f t="shared" si="5"/>
        <v>0</v>
      </c>
      <c r="U26" s="31">
        <f t="shared" si="6"/>
        <v>0</v>
      </c>
      <c r="V26" s="90">
        <f t="shared" si="0"/>
        <v>0</v>
      </c>
      <c r="W26" s="91" t="str">
        <f t="shared" si="26"/>
        <v xml:space="preserve"> </v>
      </c>
      <c r="X26" s="92">
        <f t="shared" si="25"/>
        <v>0</v>
      </c>
      <c r="Y26" s="93">
        <f t="shared" si="27"/>
        <v>0</v>
      </c>
      <c r="Z26" s="43" t="str">
        <f t="shared" si="7"/>
        <v xml:space="preserve"> </v>
      </c>
      <c r="AA26" s="45"/>
      <c r="AB26" s="38"/>
      <c r="AD26" s="34">
        <f t="shared" si="8"/>
        <v>0</v>
      </c>
      <c r="AE26" s="34">
        <f t="shared" si="9"/>
        <v>0</v>
      </c>
      <c r="AF26" s="35">
        <f t="shared" si="10"/>
        <v>0</v>
      </c>
      <c r="AG26" s="35">
        <f t="shared" si="11"/>
        <v>0</v>
      </c>
      <c r="AH26" s="35">
        <f t="shared" si="28"/>
        <v>0</v>
      </c>
      <c r="AI26" s="35">
        <f t="shared" si="29"/>
        <v>0</v>
      </c>
      <c r="AJ26" s="35">
        <f t="shared" si="12"/>
        <v>0</v>
      </c>
      <c r="AK26" s="35">
        <f t="shared" si="13"/>
        <v>0</v>
      </c>
      <c r="AL26" s="35">
        <f t="shared" si="14"/>
        <v>0</v>
      </c>
      <c r="AM26" s="35">
        <f t="shared" si="15"/>
        <v>0</v>
      </c>
      <c r="AN26" s="35">
        <f t="shared" si="16"/>
        <v>0</v>
      </c>
      <c r="AO26" s="35">
        <f t="shared" si="17"/>
        <v>0</v>
      </c>
      <c r="AP26" s="35">
        <f t="shared" si="18"/>
        <v>0</v>
      </c>
      <c r="AQ26" s="35">
        <f t="shared" si="19"/>
        <v>0</v>
      </c>
      <c r="AR26" s="35">
        <f t="shared" si="20"/>
        <v>0</v>
      </c>
      <c r="AS26" s="35">
        <f t="shared" si="21"/>
        <v>0</v>
      </c>
      <c r="AT26" s="35">
        <f t="shared" si="22"/>
        <v>0</v>
      </c>
      <c r="AU26" s="35">
        <f t="shared" si="23"/>
        <v>0</v>
      </c>
      <c r="AV26" s="35"/>
      <c r="AW26" s="35"/>
      <c r="AX26" s="35"/>
      <c r="AY26" s="35"/>
      <c r="AZ26" s="35"/>
      <c r="BA26" s="35"/>
      <c r="BB26" s="35"/>
      <c r="BC26" s="35"/>
      <c r="BD26" s="35"/>
    </row>
    <row r="27" spans="1:56">
      <c r="A27" s="47"/>
      <c r="B27" s="45"/>
      <c r="C27" s="38"/>
      <c r="D27" s="45"/>
      <c r="E27" s="46"/>
      <c r="F27" s="23">
        <f t="shared" si="24"/>
        <v>0</v>
      </c>
      <c r="G27" s="46"/>
      <c r="H27" s="46"/>
      <c r="I27" s="46"/>
      <c r="J27" s="24">
        <f t="shared" si="1"/>
        <v>0</v>
      </c>
      <c r="K27" s="25" t="str">
        <f t="shared" si="2"/>
        <v xml:space="preserve"> </v>
      </c>
      <c r="L27" s="48"/>
      <c r="M27" s="49"/>
      <c r="N27" s="39"/>
      <c r="O27" s="29">
        <f t="shared" si="3"/>
        <v>0</v>
      </c>
      <c r="P27" s="29">
        <f t="shared" si="4"/>
        <v>0</v>
      </c>
      <c r="Q27" s="46"/>
      <c r="R27" s="46"/>
      <c r="S27" s="46"/>
      <c r="T27" s="30">
        <f t="shared" si="5"/>
        <v>0</v>
      </c>
      <c r="U27" s="31">
        <f t="shared" si="6"/>
        <v>0</v>
      </c>
      <c r="V27" s="90">
        <f t="shared" si="0"/>
        <v>0</v>
      </c>
      <c r="W27" s="91" t="str">
        <f t="shared" si="26"/>
        <v xml:space="preserve"> </v>
      </c>
      <c r="X27" s="92">
        <f t="shared" si="25"/>
        <v>0</v>
      </c>
      <c r="Y27" s="93">
        <f t="shared" si="27"/>
        <v>0</v>
      </c>
      <c r="Z27" s="43" t="str">
        <f t="shared" si="7"/>
        <v xml:space="preserve"> </v>
      </c>
      <c r="AA27" s="45"/>
      <c r="AB27" s="38"/>
      <c r="AD27" s="34">
        <f t="shared" si="8"/>
        <v>0</v>
      </c>
      <c r="AE27" s="34">
        <f t="shared" si="9"/>
        <v>0</v>
      </c>
      <c r="AF27" s="35">
        <f t="shared" si="10"/>
        <v>0</v>
      </c>
      <c r="AG27" s="35">
        <f t="shared" si="11"/>
        <v>0</v>
      </c>
      <c r="AH27" s="35">
        <f t="shared" si="28"/>
        <v>0</v>
      </c>
      <c r="AI27" s="35">
        <f t="shared" si="29"/>
        <v>0</v>
      </c>
      <c r="AJ27" s="35">
        <f t="shared" si="12"/>
        <v>0</v>
      </c>
      <c r="AK27" s="35">
        <f t="shared" si="13"/>
        <v>0</v>
      </c>
      <c r="AL27" s="35">
        <f t="shared" si="14"/>
        <v>0</v>
      </c>
      <c r="AM27" s="35">
        <f t="shared" si="15"/>
        <v>0</v>
      </c>
      <c r="AN27" s="35">
        <f t="shared" si="16"/>
        <v>0</v>
      </c>
      <c r="AO27" s="35">
        <f t="shared" si="17"/>
        <v>0</v>
      </c>
      <c r="AP27" s="35">
        <f t="shared" si="18"/>
        <v>0</v>
      </c>
      <c r="AQ27" s="35">
        <f t="shared" si="19"/>
        <v>0</v>
      </c>
      <c r="AR27" s="35">
        <f t="shared" si="20"/>
        <v>0</v>
      </c>
      <c r="AS27" s="35">
        <f t="shared" si="21"/>
        <v>0</v>
      </c>
      <c r="AT27" s="35">
        <f t="shared" si="22"/>
        <v>0</v>
      </c>
      <c r="AU27" s="35">
        <f t="shared" si="23"/>
        <v>0</v>
      </c>
      <c r="AV27" s="35"/>
      <c r="AW27" s="35"/>
      <c r="AX27" s="35"/>
      <c r="AY27" s="35"/>
      <c r="AZ27" s="35"/>
      <c r="BA27" s="35"/>
      <c r="BB27" s="35"/>
      <c r="BC27" s="35"/>
      <c r="BD27" s="35"/>
    </row>
    <row r="28" spans="1:56">
      <c r="A28" s="47"/>
      <c r="B28" s="45"/>
      <c r="C28" s="38"/>
      <c r="D28" s="45"/>
      <c r="E28" s="46"/>
      <c r="F28" s="23">
        <f t="shared" si="24"/>
        <v>0</v>
      </c>
      <c r="G28" s="46"/>
      <c r="H28" s="46"/>
      <c r="I28" s="46"/>
      <c r="J28" s="24">
        <f t="shared" si="1"/>
        <v>0</v>
      </c>
      <c r="K28" s="25" t="str">
        <f t="shared" si="2"/>
        <v xml:space="preserve"> </v>
      </c>
      <c r="L28" s="48"/>
      <c r="M28" s="49"/>
      <c r="N28" s="39"/>
      <c r="O28" s="29">
        <f t="shared" si="3"/>
        <v>0</v>
      </c>
      <c r="P28" s="29">
        <f t="shared" si="4"/>
        <v>0</v>
      </c>
      <c r="Q28" s="46"/>
      <c r="R28" s="46"/>
      <c r="S28" s="46"/>
      <c r="T28" s="30">
        <f t="shared" si="5"/>
        <v>0</v>
      </c>
      <c r="U28" s="31">
        <f t="shared" si="6"/>
        <v>0</v>
      </c>
      <c r="V28" s="90">
        <f t="shared" si="0"/>
        <v>0</v>
      </c>
      <c r="W28" s="91" t="str">
        <f t="shared" si="26"/>
        <v xml:space="preserve"> </v>
      </c>
      <c r="X28" s="92">
        <f t="shared" si="25"/>
        <v>0</v>
      </c>
      <c r="Y28" s="93">
        <f t="shared" si="27"/>
        <v>0</v>
      </c>
      <c r="Z28" s="43" t="str">
        <f t="shared" si="7"/>
        <v xml:space="preserve"> </v>
      </c>
      <c r="AA28" s="45"/>
      <c r="AB28" s="38"/>
      <c r="AD28" s="34">
        <f t="shared" si="8"/>
        <v>0</v>
      </c>
      <c r="AE28" s="34">
        <f t="shared" si="9"/>
        <v>0</v>
      </c>
      <c r="AF28" s="35">
        <f t="shared" si="10"/>
        <v>0</v>
      </c>
      <c r="AG28" s="35">
        <f t="shared" si="11"/>
        <v>0</v>
      </c>
      <c r="AH28" s="35">
        <f t="shared" si="28"/>
        <v>0</v>
      </c>
      <c r="AI28" s="35">
        <f t="shared" si="29"/>
        <v>0</v>
      </c>
      <c r="AJ28" s="35">
        <f t="shared" si="12"/>
        <v>0</v>
      </c>
      <c r="AK28" s="35">
        <f t="shared" si="13"/>
        <v>0</v>
      </c>
      <c r="AL28" s="35">
        <f t="shared" si="14"/>
        <v>0</v>
      </c>
      <c r="AM28" s="35">
        <f t="shared" si="15"/>
        <v>0</v>
      </c>
      <c r="AN28" s="35">
        <f t="shared" si="16"/>
        <v>0</v>
      </c>
      <c r="AO28" s="35">
        <f t="shared" si="17"/>
        <v>0</v>
      </c>
      <c r="AP28" s="35">
        <f t="shared" si="18"/>
        <v>0</v>
      </c>
      <c r="AQ28" s="35">
        <f t="shared" si="19"/>
        <v>0</v>
      </c>
      <c r="AR28" s="35">
        <f t="shared" si="20"/>
        <v>0</v>
      </c>
      <c r="AS28" s="35">
        <f t="shared" si="21"/>
        <v>0</v>
      </c>
      <c r="AT28" s="35">
        <f t="shared" si="22"/>
        <v>0</v>
      </c>
      <c r="AU28" s="35">
        <f t="shared" si="23"/>
        <v>0</v>
      </c>
      <c r="AV28" s="35"/>
      <c r="AW28" s="35"/>
      <c r="AX28" s="35"/>
      <c r="AY28" s="35"/>
      <c r="AZ28" s="35"/>
      <c r="BA28" s="35"/>
      <c r="BB28" s="35"/>
      <c r="BC28" s="35"/>
      <c r="BD28" s="35"/>
    </row>
    <row r="29" spans="1:56">
      <c r="A29" s="47"/>
      <c r="B29" s="45"/>
      <c r="C29" s="38"/>
      <c r="D29" s="45"/>
      <c r="E29" s="46"/>
      <c r="F29" s="23">
        <f t="shared" si="24"/>
        <v>0</v>
      </c>
      <c r="G29" s="46"/>
      <c r="H29" s="46"/>
      <c r="I29" s="46"/>
      <c r="J29" s="24">
        <f t="shared" si="1"/>
        <v>0</v>
      </c>
      <c r="K29" s="25" t="str">
        <f t="shared" si="2"/>
        <v xml:space="preserve"> </v>
      </c>
      <c r="L29" s="48"/>
      <c r="M29" s="49"/>
      <c r="N29" s="39"/>
      <c r="O29" s="29">
        <f t="shared" si="3"/>
        <v>0</v>
      </c>
      <c r="P29" s="29">
        <f t="shared" si="4"/>
        <v>0</v>
      </c>
      <c r="Q29" s="46"/>
      <c r="R29" s="46"/>
      <c r="S29" s="46"/>
      <c r="T29" s="30">
        <f t="shared" si="5"/>
        <v>0</v>
      </c>
      <c r="U29" s="31">
        <f t="shared" si="6"/>
        <v>0</v>
      </c>
      <c r="V29" s="90">
        <f t="shared" si="0"/>
        <v>0</v>
      </c>
      <c r="W29" s="91" t="str">
        <f t="shared" si="26"/>
        <v xml:space="preserve"> </v>
      </c>
      <c r="X29" s="92">
        <f t="shared" si="25"/>
        <v>0</v>
      </c>
      <c r="Y29" s="93">
        <f t="shared" si="27"/>
        <v>0</v>
      </c>
      <c r="Z29" s="43" t="str">
        <f t="shared" si="7"/>
        <v xml:space="preserve"> </v>
      </c>
      <c r="AA29" s="45"/>
      <c r="AB29" s="38"/>
      <c r="AD29" s="34">
        <f t="shared" si="8"/>
        <v>0</v>
      </c>
      <c r="AE29" s="34">
        <f t="shared" si="9"/>
        <v>0</v>
      </c>
      <c r="AF29" s="35">
        <f t="shared" si="10"/>
        <v>0</v>
      </c>
      <c r="AG29" s="35">
        <f t="shared" si="11"/>
        <v>0</v>
      </c>
      <c r="AH29" s="35">
        <f t="shared" si="28"/>
        <v>0</v>
      </c>
      <c r="AI29" s="35">
        <f t="shared" si="29"/>
        <v>0</v>
      </c>
      <c r="AJ29" s="35">
        <f t="shared" si="12"/>
        <v>0</v>
      </c>
      <c r="AK29" s="35">
        <f t="shared" si="13"/>
        <v>0</v>
      </c>
      <c r="AL29" s="35">
        <f t="shared" si="14"/>
        <v>0</v>
      </c>
      <c r="AM29" s="35">
        <f t="shared" si="15"/>
        <v>0</v>
      </c>
      <c r="AN29" s="35">
        <f t="shared" si="16"/>
        <v>0</v>
      </c>
      <c r="AO29" s="35">
        <f t="shared" si="17"/>
        <v>0</v>
      </c>
      <c r="AP29" s="35">
        <f t="shared" si="18"/>
        <v>0</v>
      </c>
      <c r="AQ29" s="35">
        <f t="shared" si="19"/>
        <v>0</v>
      </c>
      <c r="AR29" s="35">
        <f t="shared" si="20"/>
        <v>0</v>
      </c>
      <c r="AS29" s="35">
        <f t="shared" si="21"/>
        <v>0</v>
      </c>
      <c r="AT29" s="35">
        <f t="shared" si="22"/>
        <v>0</v>
      </c>
      <c r="AU29" s="35">
        <f t="shared" si="23"/>
        <v>0</v>
      </c>
      <c r="AV29" s="35"/>
      <c r="AW29" s="35"/>
      <c r="AX29" s="35"/>
      <c r="AY29" s="35"/>
      <c r="AZ29" s="35"/>
      <c r="BA29" s="35"/>
      <c r="BB29" s="35"/>
      <c r="BC29" s="35"/>
      <c r="BD29" s="35"/>
    </row>
    <row r="30" spans="1:56">
      <c r="A30" s="47"/>
      <c r="B30" s="45"/>
      <c r="C30" s="38"/>
      <c r="D30" s="45"/>
      <c r="E30" s="46"/>
      <c r="F30" s="23">
        <f t="shared" si="24"/>
        <v>0</v>
      </c>
      <c r="G30" s="46"/>
      <c r="H30" s="46"/>
      <c r="I30" s="46"/>
      <c r="J30" s="24">
        <f t="shared" si="1"/>
        <v>0</v>
      </c>
      <c r="K30" s="25" t="str">
        <f t="shared" si="2"/>
        <v xml:space="preserve"> </v>
      </c>
      <c r="L30" s="48"/>
      <c r="M30" s="49"/>
      <c r="N30" s="39"/>
      <c r="O30" s="29">
        <f t="shared" si="3"/>
        <v>0</v>
      </c>
      <c r="P30" s="29">
        <f t="shared" si="4"/>
        <v>0</v>
      </c>
      <c r="Q30" s="46"/>
      <c r="R30" s="46"/>
      <c r="S30" s="46"/>
      <c r="T30" s="30">
        <f t="shared" si="5"/>
        <v>0</v>
      </c>
      <c r="U30" s="31">
        <f t="shared" si="6"/>
        <v>0</v>
      </c>
      <c r="V30" s="90">
        <f t="shared" si="0"/>
        <v>0</v>
      </c>
      <c r="W30" s="91" t="str">
        <f t="shared" si="26"/>
        <v xml:space="preserve"> </v>
      </c>
      <c r="X30" s="92">
        <f t="shared" si="25"/>
        <v>0</v>
      </c>
      <c r="Y30" s="93">
        <f t="shared" si="27"/>
        <v>0</v>
      </c>
      <c r="Z30" s="43" t="str">
        <f t="shared" si="7"/>
        <v xml:space="preserve"> </v>
      </c>
      <c r="AA30" s="45"/>
      <c r="AB30" s="38"/>
      <c r="AD30" s="34">
        <f t="shared" si="8"/>
        <v>0</v>
      </c>
      <c r="AE30" s="34">
        <f t="shared" si="9"/>
        <v>0</v>
      </c>
      <c r="AF30" s="35">
        <f t="shared" si="10"/>
        <v>0</v>
      </c>
      <c r="AG30" s="35">
        <f t="shared" si="11"/>
        <v>0</v>
      </c>
      <c r="AH30" s="35">
        <f t="shared" si="28"/>
        <v>0</v>
      </c>
      <c r="AI30" s="35">
        <f t="shared" si="29"/>
        <v>0</v>
      </c>
      <c r="AJ30" s="35">
        <f t="shared" si="12"/>
        <v>0</v>
      </c>
      <c r="AK30" s="35">
        <f t="shared" si="13"/>
        <v>0</v>
      </c>
      <c r="AL30" s="35">
        <f t="shared" si="14"/>
        <v>0</v>
      </c>
      <c r="AM30" s="35">
        <f t="shared" si="15"/>
        <v>0</v>
      </c>
      <c r="AN30" s="35">
        <f t="shared" si="16"/>
        <v>0</v>
      </c>
      <c r="AO30" s="35">
        <f t="shared" si="17"/>
        <v>0</v>
      </c>
      <c r="AP30" s="35">
        <f t="shared" si="18"/>
        <v>0</v>
      </c>
      <c r="AQ30" s="35">
        <f t="shared" si="19"/>
        <v>0</v>
      </c>
      <c r="AR30" s="35">
        <f t="shared" si="20"/>
        <v>0</v>
      </c>
      <c r="AS30" s="35">
        <f t="shared" si="21"/>
        <v>0</v>
      </c>
      <c r="AT30" s="35">
        <f t="shared" si="22"/>
        <v>0</v>
      </c>
      <c r="AU30" s="35">
        <f t="shared" si="23"/>
        <v>0</v>
      </c>
      <c r="AV30" s="35"/>
      <c r="AW30" s="35"/>
      <c r="AX30" s="35"/>
      <c r="AY30" s="35"/>
      <c r="AZ30" s="35"/>
      <c r="BA30" s="35"/>
      <c r="BB30" s="35"/>
      <c r="BC30" s="35"/>
      <c r="BD30" s="35"/>
    </row>
    <row r="31" spans="1:56">
      <c r="A31" s="47"/>
      <c r="B31" s="45"/>
      <c r="C31" s="38"/>
      <c r="D31" s="45"/>
      <c r="E31" s="46"/>
      <c r="F31" s="23">
        <f t="shared" si="24"/>
        <v>0</v>
      </c>
      <c r="G31" s="46"/>
      <c r="H31" s="46"/>
      <c r="I31" s="46"/>
      <c r="J31" s="24">
        <f t="shared" si="1"/>
        <v>0</v>
      </c>
      <c r="K31" s="25" t="str">
        <f t="shared" si="2"/>
        <v xml:space="preserve"> </v>
      </c>
      <c r="L31" s="48"/>
      <c r="M31" s="49"/>
      <c r="N31" s="39"/>
      <c r="O31" s="29">
        <f t="shared" si="3"/>
        <v>0</v>
      </c>
      <c r="P31" s="29">
        <f t="shared" si="4"/>
        <v>0</v>
      </c>
      <c r="Q31" s="46"/>
      <c r="R31" s="46"/>
      <c r="S31" s="46"/>
      <c r="T31" s="30">
        <f t="shared" si="5"/>
        <v>0</v>
      </c>
      <c r="U31" s="31">
        <f t="shared" si="6"/>
        <v>0</v>
      </c>
      <c r="V31" s="90">
        <f t="shared" si="0"/>
        <v>0</v>
      </c>
      <c r="W31" s="91" t="str">
        <f t="shared" si="26"/>
        <v xml:space="preserve"> </v>
      </c>
      <c r="X31" s="92">
        <f t="shared" si="25"/>
        <v>0</v>
      </c>
      <c r="Y31" s="93">
        <f t="shared" si="27"/>
        <v>0</v>
      </c>
      <c r="Z31" s="43" t="str">
        <f t="shared" si="7"/>
        <v xml:space="preserve"> </v>
      </c>
      <c r="AA31" s="45"/>
      <c r="AB31" s="38"/>
      <c r="AD31" s="34">
        <f t="shared" si="8"/>
        <v>0</v>
      </c>
      <c r="AE31" s="34">
        <f t="shared" si="9"/>
        <v>0</v>
      </c>
      <c r="AF31" s="35">
        <f t="shared" si="10"/>
        <v>0</v>
      </c>
      <c r="AG31" s="35">
        <f t="shared" si="11"/>
        <v>0</v>
      </c>
      <c r="AH31" s="35">
        <f t="shared" si="28"/>
        <v>0</v>
      </c>
      <c r="AI31" s="35">
        <f t="shared" si="29"/>
        <v>0</v>
      </c>
      <c r="AJ31" s="35">
        <f t="shared" si="12"/>
        <v>0</v>
      </c>
      <c r="AK31" s="35">
        <f t="shared" si="13"/>
        <v>0</v>
      </c>
      <c r="AL31" s="35">
        <f t="shared" si="14"/>
        <v>0</v>
      </c>
      <c r="AM31" s="35">
        <f t="shared" si="15"/>
        <v>0</v>
      </c>
      <c r="AN31" s="35">
        <f t="shared" si="16"/>
        <v>0</v>
      </c>
      <c r="AO31" s="35">
        <f t="shared" si="17"/>
        <v>0</v>
      </c>
      <c r="AP31" s="35">
        <f t="shared" si="18"/>
        <v>0</v>
      </c>
      <c r="AQ31" s="35">
        <f t="shared" si="19"/>
        <v>0</v>
      </c>
      <c r="AR31" s="35">
        <f t="shared" si="20"/>
        <v>0</v>
      </c>
      <c r="AS31" s="35">
        <f t="shared" si="21"/>
        <v>0</v>
      </c>
      <c r="AT31" s="35">
        <f t="shared" si="22"/>
        <v>0</v>
      </c>
      <c r="AU31" s="35">
        <f t="shared" si="23"/>
        <v>0</v>
      </c>
      <c r="AV31" s="35"/>
      <c r="AW31" s="35"/>
      <c r="AX31" s="35"/>
      <c r="AY31" s="35"/>
      <c r="AZ31" s="35"/>
      <c r="BA31" s="35"/>
      <c r="BB31" s="35"/>
      <c r="BC31" s="35"/>
      <c r="BD31" s="35"/>
    </row>
    <row r="32" spans="1:56">
      <c r="A32" s="47"/>
      <c r="B32" s="45"/>
      <c r="C32" s="38"/>
      <c r="D32" s="45"/>
      <c r="E32" s="46"/>
      <c r="F32" s="23">
        <f t="shared" si="24"/>
        <v>0</v>
      </c>
      <c r="G32" s="46"/>
      <c r="H32" s="46"/>
      <c r="I32" s="46"/>
      <c r="J32" s="24">
        <f t="shared" si="1"/>
        <v>0</v>
      </c>
      <c r="K32" s="25" t="str">
        <f t="shared" si="2"/>
        <v xml:space="preserve"> </v>
      </c>
      <c r="L32" s="48"/>
      <c r="M32" s="49"/>
      <c r="N32" s="39"/>
      <c r="O32" s="29">
        <f t="shared" si="3"/>
        <v>0</v>
      </c>
      <c r="P32" s="29">
        <f t="shared" si="4"/>
        <v>0</v>
      </c>
      <c r="Q32" s="46"/>
      <c r="R32" s="46"/>
      <c r="S32" s="46"/>
      <c r="T32" s="30">
        <f t="shared" si="5"/>
        <v>0</v>
      </c>
      <c r="U32" s="31">
        <f t="shared" si="6"/>
        <v>0</v>
      </c>
      <c r="V32" s="90">
        <f t="shared" si="0"/>
        <v>0</v>
      </c>
      <c r="W32" s="91" t="str">
        <f t="shared" si="26"/>
        <v xml:space="preserve"> </v>
      </c>
      <c r="X32" s="92">
        <f t="shared" si="25"/>
        <v>0</v>
      </c>
      <c r="Y32" s="93">
        <f t="shared" si="27"/>
        <v>0</v>
      </c>
      <c r="Z32" s="43" t="str">
        <f t="shared" si="7"/>
        <v xml:space="preserve"> </v>
      </c>
      <c r="AA32" s="45"/>
      <c r="AB32" s="38"/>
      <c r="AD32" s="34">
        <f t="shared" si="8"/>
        <v>0</v>
      </c>
      <c r="AE32" s="34">
        <f t="shared" si="9"/>
        <v>0</v>
      </c>
      <c r="AF32" s="35">
        <f t="shared" si="10"/>
        <v>0</v>
      </c>
      <c r="AG32" s="35">
        <f t="shared" si="11"/>
        <v>0</v>
      </c>
      <c r="AH32" s="35">
        <f t="shared" si="28"/>
        <v>0</v>
      </c>
      <c r="AI32" s="35">
        <f t="shared" si="29"/>
        <v>0</v>
      </c>
      <c r="AJ32" s="35">
        <f t="shared" si="12"/>
        <v>0</v>
      </c>
      <c r="AK32" s="35">
        <f t="shared" si="13"/>
        <v>0</v>
      </c>
      <c r="AL32" s="35">
        <f t="shared" si="14"/>
        <v>0</v>
      </c>
      <c r="AM32" s="35">
        <f t="shared" si="15"/>
        <v>0</v>
      </c>
      <c r="AN32" s="35">
        <f t="shared" si="16"/>
        <v>0</v>
      </c>
      <c r="AO32" s="35">
        <f t="shared" si="17"/>
        <v>0</v>
      </c>
      <c r="AP32" s="35">
        <f t="shared" si="18"/>
        <v>0</v>
      </c>
      <c r="AQ32" s="35">
        <f t="shared" si="19"/>
        <v>0</v>
      </c>
      <c r="AR32" s="35">
        <f t="shared" si="20"/>
        <v>0</v>
      </c>
      <c r="AS32" s="35">
        <f t="shared" si="21"/>
        <v>0</v>
      </c>
      <c r="AT32" s="35">
        <f t="shared" si="22"/>
        <v>0</v>
      </c>
      <c r="AU32" s="35">
        <f t="shared" si="23"/>
        <v>0</v>
      </c>
      <c r="AV32" s="35"/>
      <c r="AW32" s="35"/>
      <c r="AX32" s="35"/>
      <c r="AY32" s="35"/>
      <c r="AZ32" s="35"/>
      <c r="BA32" s="35"/>
      <c r="BB32" s="35"/>
      <c r="BC32" s="35"/>
      <c r="BD32" s="35"/>
    </row>
    <row r="33" spans="1:56">
      <c r="A33" s="47"/>
      <c r="B33" s="45"/>
      <c r="C33" s="38"/>
      <c r="D33" s="45"/>
      <c r="E33" s="46"/>
      <c r="F33" s="23">
        <f t="shared" si="24"/>
        <v>0</v>
      </c>
      <c r="G33" s="46"/>
      <c r="H33" s="46"/>
      <c r="I33" s="46"/>
      <c r="J33" s="24">
        <f t="shared" si="1"/>
        <v>0</v>
      </c>
      <c r="K33" s="25" t="str">
        <f t="shared" si="2"/>
        <v xml:space="preserve"> </v>
      </c>
      <c r="L33" s="48"/>
      <c r="M33" s="49"/>
      <c r="N33" s="39"/>
      <c r="O33" s="29">
        <f t="shared" si="3"/>
        <v>0</v>
      </c>
      <c r="P33" s="29">
        <f t="shared" si="4"/>
        <v>0</v>
      </c>
      <c r="Q33" s="46"/>
      <c r="R33" s="46"/>
      <c r="S33" s="46"/>
      <c r="T33" s="30">
        <f t="shared" si="5"/>
        <v>0</v>
      </c>
      <c r="U33" s="31">
        <f t="shared" si="6"/>
        <v>0</v>
      </c>
      <c r="V33" s="90">
        <f t="shared" si="0"/>
        <v>0</v>
      </c>
      <c r="W33" s="91" t="str">
        <f t="shared" si="26"/>
        <v xml:space="preserve"> </v>
      </c>
      <c r="X33" s="92">
        <f t="shared" si="25"/>
        <v>0</v>
      </c>
      <c r="Y33" s="93">
        <f t="shared" si="27"/>
        <v>0</v>
      </c>
      <c r="Z33" s="43" t="str">
        <f t="shared" si="7"/>
        <v xml:space="preserve"> </v>
      </c>
      <c r="AA33" s="45"/>
      <c r="AB33" s="38"/>
      <c r="AD33" s="34">
        <f t="shared" si="8"/>
        <v>0</v>
      </c>
      <c r="AE33" s="34">
        <f t="shared" si="9"/>
        <v>0</v>
      </c>
      <c r="AF33" s="35">
        <f t="shared" si="10"/>
        <v>0</v>
      </c>
      <c r="AG33" s="35">
        <f t="shared" si="11"/>
        <v>0</v>
      </c>
      <c r="AH33" s="35">
        <f t="shared" si="28"/>
        <v>0</v>
      </c>
      <c r="AI33" s="35">
        <f t="shared" si="29"/>
        <v>0</v>
      </c>
      <c r="AJ33" s="35">
        <f t="shared" si="12"/>
        <v>0</v>
      </c>
      <c r="AK33" s="35">
        <f t="shared" si="13"/>
        <v>0</v>
      </c>
      <c r="AL33" s="35">
        <f t="shared" si="14"/>
        <v>0</v>
      </c>
      <c r="AM33" s="35">
        <f t="shared" si="15"/>
        <v>0</v>
      </c>
      <c r="AN33" s="35">
        <f t="shared" si="16"/>
        <v>0</v>
      </c>
      <c r="AO33" s="35">
        <f t="shared" si="17"/>
        <v>0</v>
      </c>
      <c r="AP33" s="35">
        <f t="shared" si="18"/>
        <v>0</v>
      </c>
      <c r="AQ33" s="35">
        <f t="shared" si="19"/>
        <v>0</v>
      </c>
      <c r="AR33" s="35">
        <f t="shared" si="20"/>
        <v>0</v>
      </c>
      <c r="AS33" s="35">
        <f t="shared" si="21"/>
        <v>0</v>
      </c>
      <c r="AT33" s="35">
        <f t="shared" si="22"/>
        <v>0</v>
      </c>
      <c r="AU33" s="35">
        <f t="shared" si="23"/>
        <v>0</v>
      </c>
      <c r="AV33" s="35"/>
      <c r="AW33" s="35"/>
      <c r="AX33" s="35"/>
      <c r="AY33" s="35"/>
      <c r="AZ33" s="35"/>
      <c r="BA33" s="35"/>
      <c r="BB33" s="35"/>
      <c r="BC33" s="35"/>
      <c r="BD33" s="35"/>
    </row>
    <row r="34" spans="1:56" ht="12" thickBot="1">
      <c r="A34" s="50"/>
      <c r="B34" s="51"/>
      <c r="C34" s="52"/>
      <c r="D34" s="51"/>
      <c r="E34" s="53"/>
      <c r="F34" s="54">
        <f t="shared" si="24"/>
        <v>0</v>
      </c>
      <c r="G34" s="53"/>
      <c r="H34" s="53"/>
      <c r="I34" s="53"/>
      <c r="J34" s="55"/>
      <c r="K34" s="56" t="str">
        <f t="shared" si="2"/>
        <v xml:space="preserve"> </v>
      </c>
      <c r="L34" s="57"/>
      <c r="M34" s="58"/>
      <c r="N34" s="59"/>
      <c r="O34" s="60">
        <f t="shared" si="3"/>
        <v>0</v>
      </c>
      <c r="P34" s="60">
        <f t="shared" si="4"/>
        <v>0</v>
      </c>
      <c r="Q34" s="53"/>
      <c r="R34" s="53"/>
      <c r="S34" s="53"/>
      <c r="T34" s="61">
        <f t="shared" si="5"/>
        <v>0</v>
      </c>
      <c r="U34" s="62">
        <f t="shared" si="6"/>
        <v>0</v>
      </c>
      <c r="V34" s="94">
        <f t="shared" si="0"/>
        <v>0</v>
      </c>
      <c r="W34" s="95" t="str">
        <f t="shared" si="26"/>
        <v xml:space="preserve"> </v>
      </c>
      <c r="X34" s="96">
        <f t="shared" si="25"/>
        <v>0</v>
      </c>
      <c r="Y34" s="97">
        <f t="shared" si="27"/>
        <v>0</v>
      </c>
      <c r="Z34" s="16" t="str">
        <f t="shared" si="7"/>
        <v xml:space="preserve"> </v>
      </c>
      <c r="AA34" s="51"/>
      <c r="AB34" s="52"/>
      <c r="AD34" s="34">
        <f t="shared" si="8"/>
        <v>0</v>
      </c>
      <c r="AE34" s="34">
        <f t="shared" si="9"/>
        <v>0</v>
      </c>
      <c r="AF34" s="35">
        <f t="shared" si="10"/>
        <v>0</v>
      </c>
      <c r="AG34" s="35">
        <f t="shared" si="11"/>
        <v>0</v>
      </c>
      <c r="AH34" s="35">
        <f t="shared" si="28"/>
        <v>0</v>
      </c>
      <c r="AI34" s="35">
        <f t="shared" si="29"/>
        <v>0</v>
      </c>
      <c r="AJ34" s="35">
        <f t="shared" si="12"/>
        <v>0</v>
      </c>
      <c r="AK34" s="35">
        <f t="shared" si="13"/>
        <v>0</v>
      </c>
      <c r="AL34" s="35">
        <f t="shared" si="14"/>
        <v>0</v>
      </c>
      <c r="AM34" s="35">
        <f t="shared" si="15"/>
        <v>0</v>
      </c>
      <c r="AN34" s="35">
        <f t="shared" si="16"/>
        <v>0</v>
      </c>
      <c r="AO34" s="35">
        <f t="shared" si="17"/>
        <v>0</v>
      </c>
      <c r="AP34" s="35">
        <f t="shared" si="18"/>
        <v>0</v>
      </c>
      <c r="AQ34" s="35">
        <f t="shared" si="19"/>
        <v>0</v>
      </c>
      <c r="AR34" s="35">
        <f t="shared" si="20"/>
        <v>0</v>
      </c>
      <c r="AS34" s="35">
        <f t="shared" si="21"/>
        <v>0</v>
      </c>
      <c r="AT34" s="35">
        <f t="shared" si="22"/>
        <v>0</v>
      </c>
      <c r="AU34" s="35">
        <f t="shared" si="23"/>
        <v>0</v>
      </c>
      <c r="AV34" s="35"/>
      <c r="AW34" s="35"/>
      <c r="AX34" s="35"/>
      <c r="AY34" s="35"/>
      <c r="AZ34" s="35"/>
      <c r="BA34" s="35"/>
      <c r="BB34" s="35"/>
      <c r="BC34" s="35"/>
      <c r="BD34" s="35"/>
    </row>
    <row r="35" spans="1:56" customFormat="1" ht="12.75">
      <c r="U35" s="63"/>
    </row>
    <row r="36" spans="1:56" ht="12" thickBot="1">
      <c r="U36" s="34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</row>
    <row r="37" spans="1:56" s="2" customFormat="1" ht="12.75" customHeight="1">
      <c r="A37" s="109" t="s">
        <v>48</v>
      </c>
      <c r="B37" s="110"/>
      <c r="C37" s="110"/>
      <c r="D37" s="110"/>
      <c r="E37" s="64" t="s">
        <v>41</v>
      </c>
      <c r="F37" s="65" t="s">
        <v>42</v>
      </c>
      <c r="G37" s="111" t="s">
        <v>27</v>
      </c>
      <c r="H37" s="112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</row>
    <row r="38" spans="1:56" ht="12.75" customHeight="1">
      <c r="A38" s="117" t="s">
        <v>49</v>
      </c>
      <c r="B38" s="118"/>
      <c r="C38" s="118"/>
      <c r="D38" s="118"/>
      <c r="E38" s="67">
        <f>SUM($O$8:$O$34)</f>
        <v>0</v>
      </c>
      <c r="F38" s="67">
        <f>SUM($P$8:$P$34)</f>
        <v>0</v>
      </c>
      <c r="G38" s="119">
        <f>SUM(E38:F38)</f>
        <v>0</v>
      </c>
      <c r="H38" s="120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</row>
    <row r="39" spans="1:56">
      <c r="A39" s="113" t="s">
        <v>50</v>
      </c>
      <c r="B39" s="114"/>
      <c r="C39" s="114"/>
      <c r="D39" s="114"/>
      <c r="E39" s="69">
        <f>SUM($AF$8:$AF$34)</f>
        <v>0</v>
      </c>
      <c r="F39" s="69">
        <f>SUM($AG$8:$AG$34)</f>
        <v>0</v>
      </c>
      <c r="G39" s="115">
        <f t="shared" ref="G39:G44" si="30">SUM(E39:F39)</f>
        <v>0</v>
      </c>
      <c r="H39" s="116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</row>
    <row r="40" spans="1:56">
      <c r="A40" s="113" t="s">
        <v>51</v>
      </c>
      <c r="B40" s="114"/>
      <c r="C40" s="114"/>
      <c r="D40" s="114"/>
      <c r="E40" s="42"/>
      <c r="F40" s="79"/>
      <c r="G40" s="115">
        <f t="shared" si="30"/>
        <v>0</v>
      </c>
      <c r="H40" s="116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</row>
    <row r="41" spans="1:56">
      <c r="A41" s="117" t="s">
        <v>52</v>
      </c>
      <c r="B41" s="118"/>
      <c r="C41" s="118"/>
      <c r="D41" s="118"/>
      <c r="E41" s="67">
        <f>-SUM(AH8:AH34)</f>
        <v>0</v>
      </c>
      <c r="F41" s="71">
        <f>-SUM(AI8:AI34)</f>
        <v>0</v>
      </c>
      <c r="G41" s="115">
        <f t="shared" si="30"/>
        <v>0</v>
      </c>
      <c r="H41" s="116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</row>
    <row r="42" spans="1:56" s="2" customFormat="1">
      <c r="A42" s="117" t="s">
        <v>53</v>
      </c>
      <c r="B42" s="118"/>
      <c r="C42" s="118"/>
      <c r="D42" s="118"/>
      <c r="E42" s="72" t="e">
        <f>SUM(E43:E49)</f>
        <v>#DIV/0!</v>
      </c>
      <c r="F42" s="72" t="e">
        <f>SUM(F43:F49)</f>
        <v>#DIV/0!</v>
      </c>
      <c r="G42" s="121">
        <f>SUM(G43:G49)</f>
        <v>-5.4</v>
      </c>
      <c r="H42" s="122"/>
      <c r="AC42" s="1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</row>
    <row r="43" spans="1:56">
      <c r="A43" s="73"/>
      <c r="B43" s="68" t="s">
        <v>54</v>
      </c>
      <c r="C43" s="68"/>
      <c r="D43" s="68"/>
      <c r="E43" s="71">
        <f>-SUM(AJ8:AJ34)</f>
        <v>0</v>
      </c>
      <c r="F43" s="71">
        <f>-SUM(AK7:AK34)</f>
        <v>0</v>
      </c>
      <c r="G43" s="115">
        <f t="shared" si="30"/>
        <v>0</v>
      </c>
      <c r="H43" s="116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</row>
    <row r="44" spans="1:56">
      <c r="A44" s="73"/>
      <c r="B44" s="114" t="s">
        <v>55</v>
      </c>
      <c r="C44" s="114"/>
      <c r="D44" s="114"/>
      <c r="E44" s="71">
        <f>-SUM(AL8:AL34)</f>
        <v>0</v>
      </c>
      <c r="F44" s="71">
        <f>-SUM(AM8:AM34)</f>
        <v>0</v>
      </c>
      <c r="G44" s="115">
        <f t="shared" si="30"/>
        <v>0</v>
      </c>
      <c r="H44" s="116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</row>
    <row r="45" spans="1:56">
      <c r="A45" s="73"/>
      <c r="B45" s="114" t="s">
        <v>56</v>
      </c>
      <c r="C45" s="114"/>
      <c r="D45" s="114"/>
      <c r="E45" s="71">
        <f>-SUM(AN8:AN34)</f>
        <v>0</v>
      </c>
      <c r="F45" s="71">
        <f>-SUM(AO8:AO34)</f>
        <v>0</v>
      </c>
      <c r="G45" s="115">
        <f>SUM(E45:F45)</f>
        <v>0</v>
      </c>
      <c r="H45" s="116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</row>
    <row r="46" spans="1:56">
      <c r="A46" s="73"/>
      <c r="B46" s="114" t="s">
        <v>57</v>
      </c>
      <c r="C46" s="114"/>
      <c r="D46" s="114"/>
      <c r="E46" s="71">
        <f>-SUM(AP8:AP34)</f>
        <v>0</v>
      </c>
      <c r="F46" s="71">
        <f>-SUM(AQ8:AQ34)</f>
        <v>0</v>
      </c>
      <c r="G46" s="115">
        <f>SUM(E46:F46)</f>
        <v>0</v>
      </c>
      <c r="H46" s="116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</row>
    <row r="47" spans="1:56">
      <c r="A47" s="73"/>
      <c r="B47" s="68" t="s">
        <v>58</v>
      </c>
      <c r="C47" s="68"/>
      <c r="D47" s="68"/>
      <c r="E47" s="71">
        <f>-SUM(AR8:AR34)</f>
        <v>0</v>
      </c>
      <c r="F47" s="71">
        <f>-SUM(AS8:AS34)</f>
        <v>0</v>
      </c>
      <c r="G47" s="115">
        <f>SUM(E47:F47)</f>
        <v>0</v>
      </c>
      <c r="H47" s="116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</row>
    <row r="48" spans="1:56">
      <c r="A48" s="73"/>
      <c r="B48" s="68" t="s">
        <v>59</v>
      </c>
      <c r="C48" s="68"/>
      <c r="D48" s="68"/>
      <c r="E48" s="71">
        <f>-SUM(AT8:AT34)</f>
        <v>0</v>
      </c>
      <c r="F48" s="71">
        <f>-SUM(AU8:AU34)</f>
        <v>0</v>
      </c>
      <c r="G48" s="115">
        <f>SUM(E48:F48)</f>
        <v>0</v>
      </c>
      <c r="H48" s="116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</row>
    <row r="49" spans="1:56">
      <c r="A49" s="73"/>
      <c r="B49" s="114" t="s">
        <v>60</v>
      </c>
      <c r="C49" s="114"/>
      <c r="D49" s="114"/>
      <c r="E49" s="74" t="e">
        <f>(E38*G49)/G38</f>
        <v>#DIV/0!</v>
      </c>
      <c r="F49" s="69" t="e">
        <f>(F38*G49)/G38</f>
        <v>#DIV/0!</v>
      </c>
      <c r="G49" s="123">
        <v>-5.4</v>
      </c>
      <c r="H49" s="124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</row>
    <row r="50" spans="1:56" s="2" customFormat="1" ht="12.75" customHeight="1">
      <c r="A50" s="117" t="s">
        <v>61</v>
      </c>
      <c r="B50" s="118"/>
      <c r="C50" s="118"/>
      <c r="D50" s="118"/>
      <c r="E50" s="75" t="e">
        <f>(E42*G50)/G42</f>
        <v>#DIV/0!</v>
      </c>
      <c r="F50" s="75" t="e">
        <f>(F42*G50)/G42</f>
        <v>#DIV/0!</v>
      </c>
      <c r="G50" s="129">
        <f>IF($U$36&lt;(-1),$U$36,0)</f>
        <v>0</v>
      </c>
      <c r="H50" s="130"/>
      <c r="AC50" s="1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</row>
    <row r="51" spans="1:56" s="2" customFormat="1">
      <c r="A51" s="131" t="s">
        <v>62</v>
      </c>
      <c r="B51" s="132"/>
      <c r="C51" s="132"/>
      <c r="D51" s="132"/>
      <c r="E51" s="70">
        <f>IF(E38&gt;20000,(E38+E39+E40+E41+E42+E50),0)</f>
        <v>0</v>
      </c>
      <c r="F51" s="70">
        <f>IF(F38&gt;20000,(F38+F39+F40+F41+F42+F50),0)</f>
        <v>0</v>
      </c>
      <c r="G51" s="133">
        <f>IF(G38&gt;20000,(G38+G39+G40+G41+G42),0)</f>
        <v>0</v>
      </c>
      <c r="H51" s="134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</row>
    <row r="52" spans="1:56" ht="12" thickBot="1">
      <c r="A52" s="125" t="s">
        <v>63</v>
      </c>
      <c r="B52" s="126"/>
      <c r="C52" s="126"/>
      <c r="D52" s="126"/>
      <c r="E52" s="76" t="str">
        <f>IF(E38&gt;20000,(E51*15%),"ISENTO")</f>
        <v>ISENTO</v>
      </c>
      <c r="F52" s="76" t="str">
        <f>IF(F38&gt;20000,(F51*20%),"ISENTO")</f>
        <v>ISENTO</v>
      </c>
      <c r="G52" s="127"/>
      <c r="H52" s="128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</row>
    <row r="53" spans="1:56">
      <c r="E53" s="35"/>
      <c r="F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</row>
    <row r="54" spans="1:56">
      <c r="E54" s="35"/>
      <c r="F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</row>
    <row r="55" spans="1:56">
      <c r="A55" s="1" t="s">
        <v>64</v>
      </c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</row>
    <row r="56" spans="1:56"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</row>
    <row r="57" spans="1:56" s="2" customFormat="1">
      <c r="E57" s="77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</row>
    <row r="58" spans="1:56"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</row>
    <row r="59" spans="1:56"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</row>
    <row r="60" spans="1:56"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</row>
    <row r="61" spans="1:56"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</row>
    <row r="62" spans="1:56"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</row>
    <row r="63" spans="1:56"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</row>
    <row r="64" spans="1:56"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</row>
    <row r="65" spans="40:56"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</row>
    <row r="66" spans="40:56"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</row>
    <row r="67" spans="40:56"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</row>
    <row r="68" spans="40:56"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</row>
    <row r="69" spans="40:56"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</row>
    <row r="70" spans="40:56"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</row>
    <row r="71" spans="40:56"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</row>
    <row r="72" spans="40:56"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</row>
    <row r="73" spans="40:56"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</row>
    <row r="74" spans="40:56"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</row>
    <row r="75" spans="40:56"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</row>
    <row r="76" spans="40:56"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</row>
    <row r="77" spans="40:56"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</row>
    <row r="78" spans="40:56"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</row>
    <row r="79" spans="40:56"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</row>
    <row r="80" spans="40:56"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</row>
    <row r="81" spans="40:56"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</row>
    <row r="82" spans="40:56"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</row>
    <row r="83" spans="40:56"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</row>
    <row r="84" spans="40:56"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</row>
    <row r="85" spans="40:56"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</row>
    <row r="86" spans="40:56"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</row>
    <row r="87" spans="40:56"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</row>
    <row r="88" spans="40:56"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</row>
    <row r="89" spans="40:56"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</row>
    <row r="90" spans="40:56"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</row>
    <row r="91" spans="40:56"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</row>
    <row r="92" spans="40:56"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</row>
    <row r="93" spans="40:56"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</row>
    <row r="94" spans="40:56"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</row>
    <row r="95" spans="40:56"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</row>
    <row r="96" spans="40:56"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</row>
    <row r="97" spans="40:56"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</row>
    <row r="98" spans="40:56"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</row>
    <row r="99" spans="40:56"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</row>
    <row r="100" spans="40:56"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</row>
    <row r="101" spans="40:56"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</row>
    <row r="102" spans="40:56"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</row>
    <row r="103" spans="40:56"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</row>
    <row r="104" spans="40:56"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</row>
    <row r="105" spans="40:56"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</row>
    <row r="106" spans="40:56"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</row>
    <row r="107" spans="40:56"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</row>
    <row r="108" spans="40:56"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</row>
    <row r="109" spans="40:56"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</row>
    <row r="110" spans="40:56"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</row>
    <row r="111" spans="40:56"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</row>
    <row r="112" spans="40:56"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</row>
    <row r="113" spans="40:56"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</row>
    <row r="114" spans="40:56"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</row>
    <row r="115" spans="40:56"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</row>
    <row r="116" spans="40:56"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</row>
    <row r="117" spans="40:56"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</row>
    <row r="118" spans="40:56"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</row>
    <row r="119" spans="40:56"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</row>
    <row r="120" spans="40:56"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</row>
    <row r="121" spans="40:56"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</row>
    <row r="122" spans="40:56"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</row>
    <row r="123" spans="40:56"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</row>
    <row r="124" spans="40:56"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</row>
    <row r="125" spans="40:56"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</row>
    <row r="126" spans="40:56"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</row>
    <row r="127" spans="40:56"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</row>
    <row r="128" spans="40:56"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</row>
    <row r="129" spans="40:56"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</row>
    <row r="130" spans="40:56"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</row>
    <row r="131" spans="40:56"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</row>
    <row r="132" spans="40:56"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</row>
    <row r="133" spans="40:56"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</row>
    <row r="134" spans="40:56"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</row>
    <row r="135" spans="40:56"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</row>
    <row r="136" spans="40:56"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</row>
    <row r="137" spans="40:56"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</row>
    <row r="138" spans="40:56"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</row>
    <row r="139" spans="40:56"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</row>
    <row r="140" spans="40:56"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</row>
    <row r="141" spans="40:56"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</row>
    <row r="142" spans="40:56"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</row>
    <row r="143" spans="40:56"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</row>
    <row r="144" spans="40:56"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</row>
    <row r="145" spans="40:56"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</row>
    <row r="146" spans="40:56"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</row>
    <row r="147" spans="40:56"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</row>
    <row r="148" spans="40:56"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</row>
    <row r="149" spans="40:56"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</row>
    <row r="150" spans="40:56"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</row>
    <row r="151" spans="40:56"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</row>
    <row r="152" spans="40:56"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</row>
    <row r="153" spans="40:56"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</row>
    <row r="154" spans="40:56"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</row>
    <row r="155" spans="40:56"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</row>
    <row r="156" spans="40:56"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</row>
    <row r="157" spans="40:56"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</row>
    <row r="158" spans="40:56"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</row>
    <row r="159" spans="40:56"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</row>
    <row r="160" spans="40:56"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</row>
    <row r="161" spans="40:56"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</row>
    <row r="162" spans="40:56"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</row>
    <row r="163" spans="40:56"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</row>
    <row r="164" spans="40:56"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</row>
    <row r="165" spans="40:56"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</row>
    <row r="166" spans="40:56"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</row>
    <row r="167" spans="40:56"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</row>
    <row r="168" spans="40:56"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</row>
    <row r="169" spans="40:56"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</row>
    <row r="170" spans="40:56"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</row>
    <row r="171" spans="40:56"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</row>
    <row r="172" spans="40:56"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</row>
    <row r="173" spans="40:56"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</row>
    <row r="174" spans="40:56"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</row>
    <row r="175" spans="40:56"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</row>
    <row r="176" spans="40:56"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</row>
    <row r="177" spans="40:56"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</row>
    <row r="178" spans="40:56"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</row>
    <row r="179" spans="40:56"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</row>
    <row r="180" spans="40:56"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</row>
    <row r="181" spans="40:56"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</row>
    <row r="182" spans="40:56"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</row>
    <row r="183" spans="40:56"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</row>
    <row r="184" spans="40:56"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</row>
    <row r="185" spans="40:56"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</row>
    <row r="186" spans="40:56"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</row>
    <row r="187" spans="40:56"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</row>
    <row r="188" spans="40:56"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</row>
    <row r="189" spans="40:56"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</row>
    <row r="190" spans="40:56"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</row>
    <row r="191" spans="40:56"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</row>
    <row r="192" spans="40:56"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</row>
    <row r="193" spans="40:56"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</row>
    <row r="194" spans="40:56"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</row>
    <row r="195" spans="40:56"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</row>
    <row r="196" spans="40:56"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</row>
    <row r="197" spans="40:56"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</row>
    <row r="198" spans="40:56"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</row>
    <row r="199" spans="40:56"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</row>
    <row r="200" spans="40:56"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</row>
    <row r="201" spans="40:56"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</row>
    <row r="202" spans="40:56"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</row>
    <row r="203" spans="40:56"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</row>
    <row r="204" spans="40:56"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</row>
    <row r="205" spans="40:56"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</row>
    <row r="206" spans="40:56"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</row>
    <row r="207" spans="40:56"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</row>
    <row r="208" spans="40:56"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</row>
    <row r="209" spans="40:56"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</row>
    <row r="210" spans="40:56"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</row>
    <row r="211" spans="40:56"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</row>
    <row r="212" spans="40:56"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</row>
    <row r="213" spans="40:56"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</row>
    <row r="214" spans="40:56"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</row>
    <row r="215" spans="40:56"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</row>
    <row r="216" spans="40:56"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</row>
    <row r="217" spans="40:56"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</row>
    <row r="218" spans="40:56"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</row>
    <row r="219" spans="40:56"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</row>
    <row r="220" spans="40:56"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</row>
    <row r="221" spans="40:56"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</row>
    <row r="222" spans="40:56"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</row>
    <row r="223" spans="40:56"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</row>
    <row r="224" spans="40:56"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</row>
    <row r="225" spans="40:56"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</row>
    <row r="226" spans="40:56"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</row>
    <row r="227" spans="40:56"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</row>
    <row r="228" spans="40:56"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</row>
    <row r="229" spans="40:56"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</row>
    <row r="230" spans="40:56"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</row>
    <row r="231" spans="40:56"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</row>
    <row r="232" spans="40:56"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</row>
    <row r="233" spans="40:56"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</row>
    <row r="234" spans="40:56"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</row>
    <row r="235" spans="40:56"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</row>
    <row r="236" spans="40:56"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</row>
    <row r="237" spans="40:56"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</row>
    <row r="238" spans="40:56"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</row>
    <row r="239" spans="40:56"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</row>
    <row r="240" spans="40:56"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</row>
    <row r="241" spans="40:56"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</row>
    <row r="242" spans="40:56"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</row>
    <row r="243" spans="40:56"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</row>
    <row r="244" spans="40:56"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</row>
    <row r="245" spans="40:56"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</row>
    <row r="246" spans="40:56"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</row>
    <row r="247" spans="40:56"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</row>
    <row r="248" spans="40:56"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</row>
    <row r="249" spans="40:56"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</row>
    <row r="250" spans="40:56"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</row>
    <row r="251" spans="40:56"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</row>
    <row r="252" spans="40:56"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</row>
    <row r="253" spans="40:56"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</row>
    <row r="254" spans="40:56"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</row>
    <row r="255" spans="40:56"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</row>
    <row r="256" spans="40:56"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</row>
    <row r="257" spans="40:56"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</row>
    <row r="258" spans="40:56"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</row>
    <row r="259" spans="40:56"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</row>
    <row r="260" spans="40:56"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</row>
    <row r="261" spans="40:56"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</row>
    <row r="262" spans="40:56"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</row>
    <row r="263" spans="40:56"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</row>
    <row r="264" spans="40:56"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</row>
    <row r="265" spans="40:56"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</row>
    <row r="266" spans="40:56"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</row>
    <row r="267" spans="40:56"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</row>
    <row r="268" spans="40:56"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</row>
    <row r="269" spans="40:56"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</row>
    <row r="270" spans="40:56"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</row>
    <row r="271" spans="40:56"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</row>
    <row r="272" spans="40:56"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</row>
    <row r="273" spans="40:56"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</row>
    <row r="274" spans="40:56"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</row>
    <row r="275" spans="40:56"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</row>
    <row r="276" spans="40:56"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</row>
    <row r="277" spans="40:56"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</row>
    <row r="278" spans="40:56"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</row>
    <row r="279" spans="40:56"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</row>
    <row r="280" spans="40:56"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</row>
    <row r="281" spans="40:56"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</row>
    <row r="282" spans="40:56"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</row>
    <row r="283" spans="40:56"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</row>
    <row r="284" spans="40:56"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</row>
    <row r="285" spans="40:56"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</row>
    <row r="286" spans="40:56"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</row>
    <row r="287" spans="40:56"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</row>
    <row r="288" spans="40:56"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</row>
    <row r="289" spans="40:56"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</row>
    <row r="290" spans="40:56"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</row>
    <row r="291" spans="40:56"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</row>
    <row r="292" spans="40:56"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</row>
    <row r="293" spans="40:56"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</row>
    <row r="294" spans="40:56"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</row>
    <row r="295" spans="40:56"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</row>
    <row r="296" spans="40:56"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</row>
    <row r="297" spans="40:56"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</row>
    <row r="298" spans="40:56"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</row>
    <row r="299" spans="40:56"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</row>
    <row r="300" spans="40:56"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</row>
    <row r="301" spans="40:56"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</row>
    <row r="302" spans="40:56"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</row>
    <row r="303" spans="40:56"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</row>
    <row r="304" spans="40:56"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</row>
    <row r="305" spans="40:56">
      <c r="AN305" s="35"/>
      <c r="AO305" s="35"/>
      <c r="AP305" s="35"/>
      <c r="AQ305" s="35"/>
      <c r="AR305" s="35"/>
      <c r="AS305" s="35"/>
      <c r="AT305" s="35"/>
      <c r="AU305" s="35"/>
      <c r="AV305" s="35"/>
      <c r="AW305" s="35"/>
      <c r="AX305" s="35"/>
      <c r="AY305" s="35"/>
      <c r="AZ305" s="35"/>
      <c r="BA305" s="35"/>
      <c r="BB305" s="35"/>
      <c r="BC305" s="35"/>
      <c r="BD305" s="35"/>
    </row>
    <row r="306" spans="40:56">
      <c r="AN306" s="35"/>
      <c r="AO306" s="35"/>
      <c r="AP306" s="35"/>
      <c r="AQ306" s="35"/>
      <c r="AR306" s="35"/>
      <c r="AS306" s="35"/>
      <c r="AT306" s="35"/>
      <c r="AU306" s="35"/>
      <c r="AV306" s="35"/>
      <c r="AW306" s="35"/>
      <c r="AX306" s="35"/>
      <c r="AY306" s="35"/>
      <c r="AZ306" s="35"/>
      <c r="BA306" s="35"/>
      <c r="BB306" s="35"/>
      <c r="BC306" s="35"/>
      <c r="BD306" s="35"/>
    </row>
    <row r="307" spans="40:56">
      <c r="AN307" s="35"/>
      <c r="AO307" s="35"/>
      <c r="AP307" s="35"/>
      <c r="AQ307" s="35"/>
      <c r="AR307" s="35"/>
      <c r="AS307" s="35"/>
      <c r="AT307" s="35"/>
      <c r="AU307" s="35"/>
      <c r="AV307" s="35"/>
      <c r="AW307" s="35"/>
      <c r="AX307" s="35"/>
      <c r="AY307" s="35"/>
      <c r="AZ307" s="35"/>
      <c r="BA307" s="35"/>
      <c r="BB307" s="35"/>
      <c r="BC307" s="35"/>
      <c r="BD307" s="35"/>
    </row>
    <row r="308" spans="40:56">
      <c r="AN308" s="35"/>
      <c r="AO308" s="35"/>
      <c r="AP308" s="35"/>
      <c r="AQ308" s="35"/>
      <c r="AR308" s="35"/>
      <c r="AS308" s="35"/>
      <c r="AT308" s="35"/>
      <c r="AU308" s="35"/>
      <c r="AV308" s="35"/>
      <c r="AW308" s="35"/>
      <c r="AX308" s="35"/>
      <c r="AY308" s="35"/>
      <c r="AZ308" s="35"/>
      <c r="BA308" s="35"/>
      <c r="BB308" s="35"/>
      <c r="BC308" s="35"/>
      <c r="BD308" s="35"/>
    </row>
    <row r="309" spans="40:56">
      <c r="AN309" s="35"/>
      <c r="AO309" s="35"/>
      <c r="AP309" s="35"/>
      <c r="AQ309" s="35"/>
      <c r="AR309" s="35"/>
      <c r="AS309" s="35"/>
      <c r="AT309" s="35"/>
      <c r="AU309" s="35"/>
      <c r="AV309" s="35"/>
      <c r="AW309" s="35"/>
      <c r="AX309" s="35"/>
      <c r="AY309" s="35"/>
      <c r="AZ309" s="35"/>
      <c r="BA309" s="35"/>
      <c r="BB309" s="35"/>
      <c r="BC309" s="35"/>
      <c r="BD309" s="35"/>
    </row>
    <row r="310" spans="40:56">
      <c r="AN310" s="35"/>
      <c r="AO310" s="35"/>
      <c r="AP310" s="35"/>
      <c r="AQ310" s="35"/>
      <c r="AR310" s="35"/>
      <c r="AS310" s="35"/>
      <c r="AT310" s="35"/>
      <c r="AU310" s="35"/>
      <c r="AV310" s="35"/>
      <c r="AW310" s="35"/>
      <c r="AX310" s="35"/>
      <c r="AY310" s="35"/>
      <c r="AZ310" s="35"/>
      <c r="BA310" s="35"/>
      <c r="BB310" s="35"/>
      <c r="BC310" s="35"/>
      <c r="BD310" s="35"/>
    </row>
    <row r="311" spans="40:56">
      <c r="AN311" s="35"/>
      <c r="AO311" s="35"/>
      <c r="AP311" s="35"/>
      <c r="AQ311" s="35"/>
      <c r="AR311" s="35"/>
      <c r="AS311" s="35"/>
      <c r="AT311" s="35"/>
      <c r="AU311" s="35"/>
      <c r="AV311" s="35"/>
      <c r="AW311" s="35"/>
      <c r="AX311" s="35"/>
      <c r="AY311" s="35"/>
      <c r="AZ311" s="35"/>
      <c r="BA311" s="35"/>
      <c r="BB311" s="35"/>
      <c r="BC311" s="35"/>
      <c r="BD311" s="35"/>
    </row>
    <row r="312" spans="40:56">
      <c r="AN312" s="35"/>
      <c r="AO312" s="35"/>
      <c r="AP312" s="35"/>
      <c r="AQ312" s="35"/>
      <c r="AR312" s="35"/>
      <c r="AS312" s="35"/>
      <c r="AT312" s="35"/>
      <c r="AU312" s="35"/>
      <c r="AV312" s="35"/>
      <c r="AW312" s="35"/>
      <c r="AX312" s="35"/>
      <c r="AY312" s="35"/>
      <c r="AZ312" s="35"/>
      <c r="BA312" s="35"/>
      <c r="BB312" s="35"/>
      <c r="BC312" s="35"/>
      <c r="BD312" s="35"/>
    </row>
    <row r="313" spans="40:56">
      <c r="AN313" s="35"/>
      <c r="AO313" s="35"/>
      <c r="AP313" s="35"/>
      <c r="AQ313" s="35"/>
      <c r="AR313" s="35"/>
      <c r="AS313" s="35"/>
      <c r="AT313" s="35"/>
      <c r="AU313" s="35"/>
      <c r="AV313" s="35"/>
      <c r="AW313" s="35"/>
      <c r="AX313" s="35"/>
      <c r="AY313" s="35"/>
      <c r="AZ313" s="35"/>
      <c r="BA313" s="35"/>
      <c r="BB313" s="35"/>
      <c r="BC313" s="35"/>
      <c r="BD313" s="35"/>
    </row>
    <row r="314" spans="40:56">
      <c r="AN314" s="35"/>
      <c r="AO314" s="35"/>
      <c r="AP314" s="35"/>
      <c r="AQ314" s="35"/>
      <c r="AR314" s="35"/>
      <c r="AS314" s="35"/>
      <c r="AT314" s="35"/>
      <c r="AU314" s="35"/>
      <c r="AV314" s="35"/>
      <c r="AW314" s="35"/>
      <c r="AX314" s="35"/>
      <c r="AY314" s="35"/>
      <c r="AZ314" s="35"/>
      <c r="BA314" s="35"/>
      <c r="BB314" s="35"/>
      <c r="BC314" s="35"/>
      <c r="BD314" s="35"/>
    </row>
    <row r="315" spans="40:56">
      <c r="AN315" s="35"/>
      <c r="AO315" s="35"/>
      <c r="AP315" s="35"/>
      <c r="AQ315" s="35"/>
      <c r="AR315" s="35"/>
      <c r="AS315" s="35"/>
      <c r="AT315" s="35"/>
      <c r="AU315" s="35"/>
      <c r="AV315" s="35"/>
      <c r="AW315" s="35"/>
      <c r="AX315" s="35"/>
      <c r="AY315" s="35"/>
      <c r="AZ315" s="35"/>
      <c r="BA315" s="35"/>
      <c r="BB315" s="35"/>
      <c r="BC315" s="35"/>
      <c r="BD315" s="35"/>
    </row>
    <row r="316" spans="40:56">
      <c r="AN316" s="35"/>
      <c r="AO316" s="35"/>
      <c r="AP316" s="35"/>
      <c r="AQ316" s="35"/>
      <c r="AR316" s="35"/>
      <c r="AS316" s="35"/>
      <c r="AT316" s="35"/>
      <c r="AU316" s="35"/>
      <c r="AV316" s="35"/>
      <c r="AW316" s="35"/>
      <c r="AX316" s="35"/>
      <c r="AY316" s="35"/>
      <c r="AZ316" s="35"/>
      <c r="BA316" s="35"/>
      <c r="BB316" s="35"/>
      <c r="BC316" s="35"/>
      <c r="BD316" s="35"/>
    </row>
    <row r="317" spans="40:56">
      <c r="AN317" s="35"/>
      <c r="AO317" s="35"/>
      <c r="AP317" s="35"/>
      <c r="AQ317" s="35"/>
      <c r="AR317" s="35"/>
      <c r="AS317" s="35"/>
      <c r="AT317" s="35"/>
      <c r="AU317" s="35"/>
      <c r="AV317" s="35"/>
      <c r="AW317" s="35"/>
      <c r="AX317" s="35"/>
      <c r="AY317" s="35"/>
      <c r="AZ317" s="35"/>
      <c r="BA317" s="35"/>
      <c r="BB317" s="35"/>
      <c r="BC317" s="35"/>
      <c r="BD317" s="35"/>
    </row>
    <row r="318" spans="40:56">
      <c r="AN318" s="35"/>
      <c r="AO318" s="35"/>
      <c r="AP318" s="35"/>
      <c r="AQ318" s="35"/>
      <c r="AR318" s="35"/>
      <c r="AS318" s="35"/>
      <c r="AT318" s="35"/>
      <c r="AU318" s="35"/>
      <c r="AV318" s="35"/>
      <c r="AW318" s="35"/>
      <c r="AX318" s="35"/>
      <c r="AY318" s="35"/>
      <c r="AZ318" s="35"/>
      <c r="BA318" s="35"/>
      <c r="BB318" s="35"/>
      <c r="BC318" s="35"/>
      <c r="BD318" s="35"/>
    </row>
    <row r="319" spans="40:56">
      <c r="AN319" s="35"/>
      <c r="AO319" s="35"/>
      <c r="AP319" s="35"/>
      <c r="AQ319" s="35"/>
      <c r="AR319" s="35"/>
      <c r="AS319" s="35"/>
      <c r="AT319" s="35"/>
      <c r="AU319" s="35"/>
      <c r="AV319" s="35"/>
      <c r="AW319" s="35"/>
      <c r="AX319" s="35"/>
      <c r="AY319" s="35"/>
      <c r="AZ319" s="35"/>
      <c r="BA319" s="35"/>
      <c r="BB319" s="35"/>
      <c r="BC319" s="35"/>
      <c r="BD319" s="35"/>
    </row>
    <row r="320" spans="40:56">
      <c r="AN320" s="35"/>
      <c r="AO320" s="35"/>
      <c r="AP320" s="35"/>
      <c r="AQ320" s="35"/>
      <c r="AR320" s="35"/>
      <c r="AS320" s="35"/>
      <c r="AT320" s="35"/>
      <c r="AU320" s="35"/>
      <c r="AV320" s="35"/>
      <c r="AW320" s="35"/>
      <c r="AX320" s="35"/>
      <c r="AY320" s="35"/>
      <c r="AZ320" s="35"/>
      <c r="BA320" s="35"/>
      <c r="BB320" s="35"/>
      <c r="BC320" s="35"/>
      <c r="BD320" s="35"/>
    </row>
    <row r="321" spans="40:56">
      <c r="AN321" s="35"/>
      <c r="AO321" s="35"/>
      <c r="AP321" s="35"/>
      <c r="AQ321" s="35"/>
      <c r="AR321" s="35"/>
      <c r="AS321" s="35"/>
      <c r="AT321" s="35"/>
      <c r="AU321" s="35"/>
      <c r="AV321" s="35"/>
      <c r="AW321" s="35"/>
      <c r="AX321" s="35"/>
      <c r="AY321" s="35"/>
      <c r="AZ321" s="35"/>
      <c r="BA321" s="35"/>
      <c r="BB321" s="35"/>
      <c r="BC321" s="35"/>
      <c r="BD321" s="35"/>
    </row>
    <row r="322" spans="40:56">
      <c r="AN322" s="35"/>
      <c r="AO322" s="35"/>
      <c r="AP322" s="35"/>
      <c r="AQ322" s="35"/>
      <c r="AR322" s="35"/>
      <c r="AS322" s="35"/>
      <c r="AT322" s="35"/>
      <c r="AU322" s="35"/>
      <c r="AV322" s="35"/>
      <c r="AW322" s="35"/>
      <c r="AX322" s="35"/>
      <c r="AY322" s="35"/>
      <c r="AZ322" s="35"/>
      <c r="BA322" s="35"/>
      <c r="BB322" s="35"/>
      <c r="BC322" s="35"/>
      <c r="BD322" s="35"/>
    </row>
    <row r="323" spans="40:56">
      <c r="AN323" s="35"/>
      <c r="AO323" s="35"/>
      <c r="AP323" s="35"/>
      <c r="AQ323" s="35"/>
      <c r="AR323" s="35"/>
      <c r="AS323" s="35"/>
      <c r="AT323" s="35"/>
      <c r="AU323" s="35"/>
      <c r="AV323" s="35"/>
      <c r="AW323" s="35"/>
      <c r="AX323" s="35"/>
      <c r="AY323" s="35"/>
      <c r="AZ323" s="35"/>
      <c r="BA323" s="35"/>
      <c r="BB323" s="35"/>
      <c r="BC323" s="35"/>
      <c r="BD323" s="35"/>
    </row>
    <row r="324" spans="40:56">
      <c r="AN324" s="35"/>
      <c r="AO324" s="35"/>
      <c r="AP324" s="35"/>
      <c r="AQ324" s="35"/>
      <c r="AR324" s="35"/>
      <c r="AS324" s="35"/>
      <c r="AT324" s="35"/>
      <c r="AU324" s="35"/>
      <c r="AV324" s="35"/>
      <c r="AW324" s="35"/>
      <c r="AX324" s="35"/>
      <c r="AY324" s="35"/>
      <c r="AZ324" s="35"/>
      <c r="BA324" s="35"/>
      <c r="BB324" s="35"/>
      <c r="BC324" s="35"/>
      <c r="BD324" s="35"/>
    </row>
    <row r="325" spans="40:56">
      <c r="AN325" s="35"/>
      <c r="AO325" s="35"/>
      <c r="AP325" s="35"/>
      <c r="AQ325" s="35"/>
      <c r="AR325" s="35"/>
      <c r="AS325" s="35"/>
      <c r="AT325" s="35"/>
      <c r="AU325" s="35"/>
      <c r="AV325" s="35"/>
      <c r="AW325" s="35"/>
      <c r="AX325" s="35"/>
      <c r="AY325" s="35"/>
      <c r="AZ325" s="35"/>
      <c r="BA325" s="35"/>
      <c r="BB325" s="35"/>
      <c r="BC325" s="35"/>
      <c r="BD325" s="35"/>
    </row>
    <row r="326" spans="40:56">
      <c r="AN326" s="35"/>
      <c r="AO326" s="35"/>
      <c r="AP326" s="35"/>
      <c r="AQ326" s="35"/>
      <c r="AR326" s="35"/>
      <c r="AS326" s="35"/>
      <c r="AT326" s="35"/>
      <c r="AU326" s="35"/>
      <c r="AV326" s="35"/>
      <c r="AW326" s="35"/>
      <c r="AX326" s="35"/>
      <c r="AY326" s="35"/>
      <c r="AZ326" s="35"/>
      <c r="BA326" s="35"/>
      <c r="BB326" s="35"/>
      <c r="BC326" s="35"/>
      <c r="BD326" s="35"/>
    </row>
    <row r="327" spans="40:56">
      <c r="AN327" s="35"/>
      <c r="AO327" s="35"/>
      <c r="AP327" s="35"/>
      <c r="AQ327" s="35"/>
      <c r="AR327" s="35"/>
      <c r="AS327" s="35"/>
      <c r="AT327" s="35"/>
      <c r="AU327" s="35"/>
      <c r="AV327" s="35"/>
      <c r="AW327" s="35"/>
      <c r="AX327" s="35"/>
      <c r="AY327" s="35"/>
      <c r="AZ327" s="35"/>
      <c r="BA327" s="35"/>
      <c r="BB327" s="35"/>
      <c r="BC327" s="35"/>
      <c r="BD327" s="35"/>
    </row>
    <row r="328" spans="40:56">
      <c r="AN328" s="35"/>
      <c r="AO328" s="35"/>
      <c r="AP328" s="35"/>
      <c r="AQ328" s="35"/>
      <c r="AR328" s="35"/>
      <c r="AS328" s="35"/>
      <c r="AT328" s="35"/>
      <c r="AU328" s="35"/>
      <c r="AV328" s="35"/>
      <c r="AW328" s="35"/>
      <c r="AX328" s="35"/>
      <c r="AY328" s="35"/>
      <c r="AZ328" s="35"/>
      <c r="BA328" s="35"/>
      <c r="BB328" s="35"/>
      <c r="BC328" s="35"/>
      <c r="BD328" s="35"/>
    </row>
    <row r="329" spans="40:56">
      <c r="AN329" s="35"/>
      <c r="AO329" s="35"/>
      <c r="AP329" s="35"/>
      <c r="AQ329" s="35"/>
      <c r="AR329" s="35"/>
      <c r="AS329" s="35"/>
      <c r="AT329" s="35"/>
      <c r="AU329" s="35"/>
      <c r="AV329" s="35"/>
      <c r="AW329" s="35"/>
      <c r="AX329" s="35"/>
      <c r="AY329" s="35"/>
      <c r="AZ329" s="35"/>
      <c r="BA329" s="35"/>
      <c r="BB329" s="35"/>
      <c r="BC329" s="35"/>
      <c r="BD329" s="35"/>
    </row>
    <row r="330" spans="40:56">
      <c r="AN330" s="35"/>
      <c r="AO330" s="35"/>
      <c r="AP330" s="35"/>
      <c r="AQ330" s="35"/>
      <c r="AR330" s="35"/>
      <c r="AS330" s="35"/>
      <c r="AT330" s="35"/>
      <c r="AU330" s="35"/>
      <c r="AV330" s="35"/>
      <c r="AW330" s="35"/>
      <c r="AX330" s="35"/>
      <c r="AY330" s="35"/>
      <c r="AZ330" s="35"/>
      <c r="BA330" s="35"/>
      <c r="BB330" s="35"/>
      <c r="BC330" s="35"/>
      <c r="BD330" s="35"/>
    </row>
    <row r="331" spans="40:56">
      <c r="AN331" s="35"/>
      <c r="AO331" s="35"/>
      <c r="AP331" s="35"/>
      <c r="AQ331" s="35"/>
      <c r="AR331" s="35"/>
      <c r="AS331" s="35"/>
      <c r="AT331" s="35"/>
      <c r="AU331" s="35"/>
      <c r="AV331" s="35"/>
      <c r="AW331" s="35"/>
      <c r="AX331" s="35"/>
      <c r="AY331" s="35"/>
      <c r="AZ331" s="35"/>
      <c r="BA331" s="35"/>
      <c r="BB331" s="35"/>
      <c r="BC331" s="35"/>
      <c r="BD331" s="35"/>
    </row>
    <row r="332" spans="40:56">
      <c r="AN332" s="35"/>
      <c r="AO332" s="35"/>
      <c r="AP332" s="35"/>
      <c r="AQ332" s="35"/>
      <c r="AR332" s="35"/>
      <c r="AS332" s="35"/>
      <c r="AT332" s="35"/>
      <c r="AU332" s="35"/>
      <c r="AV332" s="35"/>
      <c r="AW332" s="35"/>
      <c r="AX332" s="35"/>
      <c r="AY332" s="35"/>
      <c r="AZ332" s="35"/>
      <c r="BA332" s="35"/>
      <c r="BB332" s="35"/>
      <c r="BC332" s="35"/>
      <c r="BD332" s="35"/>
    </row>
    <row r="333" spans="40:56">
      <c r="AN333" s="35"/>
      <c r="AO333" s="35"/>
      <c r="AP333" s="35"/>
      <c r="AQ333" s="35"/>
      <c r="AR333" s="35"/>
      <c r="AS333" s="35"/>
      <c r="AT333" s="35"/>
      <c r="AU333" s="35"/>
      <c r="AV333" s="35"/>
      <c r="AW333" s="35"/>
      <c r="AX333" s="35"/>
      <c r="AY333" s="35"/>
      <c r="AZ333" s="35"/>
      <c r="BA333" s="35"/>
      <c r="BB333" s="35"/>
      <c r="BC333" s="35"/>
      <c r="BD333" s="35"/>
    </row>
    <row r="334" spans="40:56">
      <c r="AN334" s="35"/>
      <c r="AO334" s="35"/>
      <c r="AP334" s="35"/>
      <c r="AQ334" s="35"/>
      <c r="AR334" s="35"/>
      <c r="AS334" s="35"/>
      <c r="AT334" s="35"/>
      <c r="AU334" s="35"/>
      <c r="AV334" s="35"/>
      <c r="AW334" s="35"/>
      <c r="AX334" s="35"/>
      <c r="AY334" s="35"/>
      <c r="AZ334" s="35"/>
      <c r="BA334" s="35"/>
      <c r="BB334" s="35"/>
      <c r="BC334" s="35"/>
      <c r="BD334" s="35"/>
    </row>
    <row r="335" spans="40:56">
      <c r="AN335" s="35"/>
      <c r="AO335" s="35"/>
      <c r="AP335" s="35"/>
      <c r="AQ335" s="35"/>
      <c r="AR335" s="35"/>
      <c r="AS335" s="35"/>
      <c r="AT335" s="35"/>
      <c r="AU335" s="35"/>
      <c r="AV335" s="35"/>
      <c r="AW335" s="35"/>
      <c r="AX335" s="35"/>
      <c r="AY335" s="35"/>
      <c r="AZ335" s="35"/>
      <c r="BA335" s="35"/>
      <c r="BB335" s="35"/>
      <c r="BC335" s="35"/>
      <c r="BD335" s="35"/>
    </row>
    <row r="336" spans="40:56">
      <c r="AN336" s="35"/>
      <c r="AO336" s="35"/>
      <c r="AP336" s="35"/>
      <c r="AQ336" s="35"/>
      <c r="AR336" s="35"/>
      <c r="AS336" s="35"/>
      <c r="AT336" s="35"/>
      <c r="AU336" s="35"/>
      <c r="AV336" s="35"/>
      <c r="AW336" s="35"/>
      <c r="AX336" s="35"/>
      <c r="AY336" s="35"/>
      <c r="AZ336" s="35"/>
      <c r="BA336" s="35"/>
      <c r="BB336" s="35"/>
      <c r="BC336" s="35"/>
      <c r="BD336" s="35"/>
    </row>
    <row r="337" spans="40:56">
      <c r="AN337" s="35"/>
      <c r="AO337" s="35"/>
      <c r="AP337" s="35"/>
      <c r="AQ337" s="35"/>
      <c r="AR337" s="35"/>
      <c r="AS337" s="35"/>
      <c r="AT337" s="35"/>
      <c r="AU337" s="35"/>
      <c r="AV337" s="35"/>
      <c r="AW337" s="35"/>
      <c r="AX337" s="35"/>
      <c r="AY337" s="35"/>
      <c r="AZ337" s="35"/>
      <c r="BA337" s="35"/>
      <c r="BB337" s="35"/>
      <c r="BC337" s="35"/>
      <c r="BD337" s="35"/>
    </row>
    <row r="338" spans="40:56">
      <c r="AN338" s="35"/>
      <c r="AO338" s="35"/>
      <c r="AP338" s="35"/>
      <c r="AQ338" s="35"/>
      <c r="AR338" s="35"/>
      <c r="AS338" s="35"/>
      <c r="AT338" s="35"/>
      <c r="AU338" s="35"/>
      <c r="AV338" s="35"/>
      <c r="AW338" s="35"/>
      <c r="AX338" s="35"/>
      <c r="AY338" s="35"/>
      <c r="AZ338" s="35"/>
      <c r="BA338" s="35"/>
      <c r="BB338" s="35"/>
      <c r="BC338" s="35"/>
      <c r="BD338" s="35"/>
    </row>
    <row r="339" spans="40:56">
      <c r="AN339" s="35"/>
      <c r="AO339" s="35"/>
      <c r="AP339" s="35"/>
      <c r="AQ339" s="35"/>
      <c r="AR339" s="35"/>
      <c r="AS339" s="35"/>
      <c r="AT339" s="35"/>
      <c r="AU339" s="35"/>
      <c r="AV339" s="35"/>
      <c r="AW339" s="35"/>
      <c r="AX339" s="35"/>
      <c r="AY339" s="35"/>
      <c r="AZ339" s="35"/>
      <c r="BA339" s="35"/>
      <c r="BB339" s="35"/>
      <c r="BC339" s="35"/>
      <c r="BD339" s="35"/>
    </row>
    <row r="340" spans="40:56">
      <c r="AN340" s="35"/>
      <c r="AO340" s="35"/>
      <c r="AP340" s="35"/>
      <c r="AQ340" s="35"/>
      <c r="AR340" s="35"/>
      <c r="AS340" s="35"/>
      <c r="AT340" s="35"/>
      <c r="AU340" s="35"/>
      <c r="AV340" s="35"/>
      <c r="AW340" s="35"/>
      <c r="AX340" s="35"/>
      <c r="AY340" s="35"/>
      <c r="AZ340" s="35"/>
      <c r="BA340" s="35"/>
      <c r="BB340" s="35"/>
      <c r="BC340" s="35"/>
      <c r="BD340" s="35"/>
    </row>
    <row r="341" spans="40:56">
      <c r="AN341" s="35"/>
      <c r="AO341" s="35"/>
      <c r="AP341" s="35"/>
      <c r="AQ341" s="35"/>
      <c r="AR341" s="35"/>
      <c r="AS341" s="35"/>
      <c r="AT341" s="35"/>
      <c r="AU341" s="35"/>
      <c r="AV341" s="35"/>
      <c r="AW341" s="35"/>
      <c r="AX341" s="35"/>
      <c r="AY341" s="35"/>
      <c r="AZ341" s="35"/>
      <c r="BA341" s="35"/>
      <c r="BB341" s="35"/>
      <c r="BC341" s="35"/>
      <c r="BD341" s="35"/>
    </row>
    <row r="342" spans="40:56">
      <c r="AN342" s="35"/>
      <c r="AO342" s="35"/>
      <c r="AP342" s="35"/>
      <c r="AQ342" s="35"/>
      <c r="AR342" s="35"/>
      <c r="AS342" s="35"/>
      <c r="AT342" s="35"/>
      <c r="AU342" s="35"/>
      <c r="AV342" s="35"/>
      <c r="AW342" s="35"/>
      <c r="AX342" s="35"/>
      <c r="AY342" s="35"/>
      <c r="AZ342" s="35"/>
      <c r="BA342" s="35"/>
      <c r="BB342" s="35"/>
      <c r="BC342" s="35"/>
      <c r="BD342" s="35"/>
    </row>
    <row r="343" spans="40:56">
      <c r="AN343" s="35"/>
      <c r="AO343" s="35"/>
      <c r="AP343" s="35"/>
      <c r="AQ343" s="35"/>
      <c r="AR343" s="35"/>
      <c r="AS343" s="35"/>
      <c r="AT343" s="35"/>
      <c r="AU343" s="35"/>
      <c r="AV343" s="35"/>
      <c r="AW343" s="35"/>
      <c r="AX343" s="35"/>
      <c r="AY343" s="35"/>
      <c r="AZ343" s="35"/>
      <c r="BA343" s="35"/>
      <c r="BB343" s="35"/>
      <c r="BC343" s="35"/>
      <c r="BD343" s="35"/>
    </row>
    <row r="344" spans="40:56">
      <c r="AN344" s="35"/>
      <c r="AO344" s="35"/>
      <c r="AP344" s="35"/>
      <c r="AQ344" s="35"/>
      <c r="AR344" s="35"/>
      <c r="AS344" s="35"/>
      <c r="AT344" s="35"/>
      <c r="AU344" s="35"/>
      <c r="AV344" s="35"/>
      <c r="AW344" s="35"/>
      <c r="AX344" s="35"/>
      <c r="AY344" s="35"/>
      <c r="AZ344" s="35"/>
      <c r="BA344" s="35"/>
      <c r="BB344" s="35"/>
      <c r="BC344" s="35"/>
      <c r="BD344" s="35"/>
    </row>
    <row r="345" spans="40:56">
      <c r="AN345" s="35"/>
      <c r="AO345" s="35"/>
      <c r="AP345" s="35"/>
      <c r="AQ345" s="35"/>
      <c r="AR345" s="35"/>
      <c r="AS345" s="35"/>
      <c r="AT345" s="35"/>
      <c r="AU345" s="35"/>
      <c r="AV345" s="35"/>
      <c r="AW345" s="35"/>
      <c r="AX345" s="35"/>
      <c r="AY345" s="35"/>
      <c r="AZ345" s="35"/>
      <c r="BA345" s="35"/>
      <c r="BB345" s="35"/>
      <c r="BC345" s="35"/>
      <c r="BD345" s="35"/>
    </row>
    <row r="346" spans="40:56">
      <c r="AN346" s="35"/>
      <c r="AO346" s="35"/>
      <c r="AP346" s="35"/>
      <c r="AQ346" s="35"/>
      <c r="AR346" s="35"/>
      <c r="AS346" s="35"/>
      <c r="AT346" s="35"/>
      <c r="AU346" s="35"/>
      <c r="AV346" s="35"/>
      <c r="AW346" s="35"/>
      <c r="AX346" s="35"/>
      <c r="AY346" s="35"/>
      <c r="AZ346" s="35"/>
      <c r="BA346" s="35"/>
      <c r="BB346" s="35"/>
      <c r="BC346" s="35"/>
      <c r="BD346" s="35"/>
    </row>
    <row r="347" spans="40:56">
      <c r="AN347" s="35"/>
      <c r="AO347" s="35"/>
      <c r="AP347" s="35"/>
      <c r="AQ347" s="35"/>
      <c r="AR347" s="35"/>
      <c r="AS347" s="35"/>
      <c r="AT347" s="35"/>
      <c r="AU347" s="35"/>
      <c r="AV347" s="35"/>
      <c r="AW347" s="35"/>
      <c r="AX347" s="35"/>
      <c r="AY347" s="35"/>
      <c r="AZ347" s="35"/>
      <c r="BA347" s="35"/>
      <c r="BB347" s="35"/>
      <c r="BC347" s="35"/>
      <c r="BD347" s="35"/>
    </row>
    <row r="348" spans="40:56">
      <c r="AN348" s="35"/>
      <c r="AO348" s="35"/>
      <c r="AP348" s="35"/>
      <c r="AQ348" s="35"/>
      <c r="AR348" s="35"/>
      <c r="AS348" s="35"/>
      <c r="AT348" s="35"/>
      <c r="AU348" s="35"/>
      <c r="AV348" s="35"/>
      <c r="AW348" s="35"/>
      <c r="AX348" s="35"/>
      <c r="AY348" s="35"/>
      <c r="AZ348" s="35"/>
      <c r="BA348" s="35"/>
      <c r="BB348" s="35"/>
      <c r="BC348" s="35"/>
      <c r="BD348" s="35"/>
    </row>
    <row r="349" spans="40:56">
      <c r="AN349" s="35"/>
      <c r="AO349" s="35"/>
      <c r="AP349" s="35"/>
      <c r="AQ349" s="35"/>
      <c r="AR349" s="35"/>
      <c r="AS349" s="35"/>
      <c r="AT349" s="35"/>
      <c r="AU349" s="35"/>
      <c r="AV349" s="35"/>
      <c r="AW349" s="35"/>
      <c r="AX349" s="35"/>
      <c r="AY349" s="35"/>
      <c r="AZ349" s="35"/>
      <c r="BA349" s="35"/>
      <c r="BB349" s="35"/>
      <c r="BC349" s="35"/>
      <c r="BD349" s="35"/>
    </row>
    <row r="350" spans="40:56">
      <c r="AN350" s="35"/>
      <c r="AO350" s="35"/>
      <c r="AP350" s="35"/>
      <c r="AQ350" s="35"/>
      <c r="AR350" s="35"/>
      <c r="AS350" s="35"/>
      <c r="AT350" s="35"/>
      <c r="AU350" s="35"/>
      <c r="AV350" s="35"/>
      <c r="AW350" s="35"/>
      <c r="AX350" s="35"/>
      <c r="AY350" s="35"/>
      <c r="AZ350" s="35"/>
      <c r="BA350" s="35"/>
      <c r="BB350" s="35"/>
      <c r="BC350" s="35"/>
      <c r="BD350" s="35"/>
    </row>
    <row r="351" spans="40:56">
      <c r="AN351" s="35"/>
      <c r="AO351" s="35"/>
      <c r="AP351" s="35"/>
      <c r="AQ351" s="35"/>
      <c r="AR351" s="35"/>
      <c r="AS351" s="35"/>
      <c r="AT351" s="35"/>
      <c r="AU351" s="35"/>
      <c r="AV351" s="35"/>
      <c r="AW351" s="35"/>
      <c r="AX351" s="35"/>
      <c r="AY351" s="35"/>
      <c r="AZ351" s="35"/>
      <c r="BA351" s="35"/>
      <c r="BB351" s="35"/>
      <c r="BC351" s="35"/>
      <c r="BD351" s="35"/>
    </row>
    <row r="352" spans="40:56">
      <c r="AN352" s="35"/>
      <c r="AO352" s="35"/>
      <c r="AP352" s="35"/>
      <c r="AQ352" s="35"/>
      <c r="AR352" s="35"/>
      <c r="AS352" s="35"/>
      <c r="AT352" s="35"/>
      <c r="AU352" s="35"/>
      <c r="AV352" s="35"/>
      <c r="AW352" s="35"/>
      <c r="AX352" s="35"/>
      <c r="AY352" s="35"/>
      <c r="AZ352" s="35"/>
      <c r="BA352" s="35"/>
      <c r="BB352" s="35"/>
      <c r="BC352" s="35"/>
      <c r="BD352" s="35"/>
    </row>
    <row r="353" spans="40:56">
      <c r="AN353" s="35"/>
      <c r="AO353" s="35"/>
      <c r="AP353" s="35"/>
      <c r="AQ353" s="35"/>
      <c r="AR353" s="35"/>
      <c r="AS353" s="35"/>
      <c r="AT353" s="35"/>
      <c r="AU353" s="35"/>
      <c r="AV353" s="35"/>
      <c r="AW353" s="35"/>
      <c r="AX353" s="35"/>
      <c r="AY353" s="35"/>
      <c r="AZ353" s="35"/>
      <c r="BA353" s="35"/>
      <c r="BB353" s="35"/>
      <c r="BC353" s="35"/>
      <c r="BD353" s="35"/>
    </row>
    <row r="354" spans="40:56">
      <c r="AN354" s="35"/>
      <c r="AO354" s="35"/>
      <c r="AP354" s="35"/>
      <c r="AQ354" s="35"/>
      <c r="AR354" s="35"/>
      <c r="AS354" s="35"/>
      <c r="AT354" s="35"/>
      <c r="AU354" s="35"/>
      <c r="AV354" s="35"/>
      <c r="AW354" s="35"/>
      <c r="AX354" s="35"/>
      <c r="AY354" s="35"/>
      <c r="AZ354" s="35"/>
      <c r="BA354" s="35"/>
      <c r="BB354" s="35"/>
      <c r="BC354" s="35"/>
      <c r="BD354" s="35"/>
    </row>
    <row r="355" spans="40:56">
      <c r="AN355" s="35"/>
      <c r="AO355" s="35"/>
      <c r="AP355" s="35"/>
      <c r="AQ355" s="35"/>
      <c r="AR355" s="35"/>
      <c r="AS355" s="35"/>
      <c r="AT355" s="35"/>
      <c r="AU355" s="35"/>
      <c r="AV355" s="35"/>
      <c r="AW355" s="35"/>
      <c r="AX355" s="35"/>
      <c r="AY355" s="35"/>
      <c r="AZ355" s="35"/>
      <c r="BA355" s="35"/>
      <c r="BB355" s="35"/>
      <c r="BC355" s="35"/>
      <c r="BD355" s="35"/>
    </row>
    <row r="356" spans="40:56">
      <c r="AN356" s="35"/>
      <c r="AO356" s="35"/>
      <c r="AP356" s="35"/>
      <c r="AQ356" s="35"/>
      <c r="AR356" s="35"/>
      <c r="AS356" s="35"/>
      <c r="AT356" s="35"/>
      <c r="AU356" s="35"/>
      <c r="AV356" s="35"/>
      <c r="AW356" s="35"/>
      <c r="AX356" s="35"/>
      <c r="AY356" s="35"/>
      <c r="AZ356" s="35"/>
      <c r="BA356" s="35"/>
      <c r="BB356" s="35"/>
      <c r="BC356" s="35"/>
      <c r="BD356" s="35"/>
    </row>
    <row r="357" spans="40:56">
      <c r="AN357" s="35"/>
      <c r="AO357" s="35"/>
      <c r="AP357" s="35"/>
      <c r="AQ357" s="35"/>
      <c r="AR357" s="35"/>
      <c r="AS357" s="35"/>
      <c r="AT357" s="35"/>
      <c r="AU357" s="35"/>
      <c r="AV357" s="35"/>
      <c r="AW357" s="35"/>
      <c r="AX357" s="35"/>
      <c r="AY357" s="35"/>
      <c r="AZ357" s="35"/>
      <c r="BA357" s="35"/>
      <c r="BB357" s="35"/>
      <c r="BC357" s="35"/>
      <c r="BD357" s="35"/>
    </row>
    <row r="358" spans="40:56">
      <c r="AN358" s="35"/>
      <c r="AO358" s="35"/>
      <c r="AP358" s="35"/>
      <c r="AQ358" s="35"/>
      <c r="AR358" s="35"/>
      <c r="AS358" s="35"/>
      <c r="AT358" s="35"/>
      <c r="AU358" s="35"/>
      <c r="AV358" s="35"/>
      <c r="AW358" s="35"/>
      <c r="AX358" s="35"/>
      <c r="AY358" s="35"/>
      <c r="AZ358" s="35"/>
      <c r="BA358" s="35"/>
      <c r="BB358" s="35"/>
      <c r="BC358" s="35"/>
      <c r="BD358" s="35"/>
    </row>
    <row r="359" spans="40:56">
      <c r="AN359" s="35"/>
      <c r="AO359" s="35"/>
      <c r="AP359" s="35"/>
      <c r="AQ359" s="35"/>
      <c r="AR359" s="35"/>
      <c r="AS359" s="35"/>
      <c r="AT359" s="35"/>
      <c r="AU359" s="35"/>
      <c r="AV359" s="35"/>
      <c r="AW359" s="35"/>
      <c r="AX359" s="35"/>
      <c r="AY359" s="35"/>
      <c r="AZ359" s="35"/>
      <c r="BA359" s="35"/>
      <c r="BB359" s="35"/>
      <c r="BC359" s="35"/>
      <c r="BD359" s="35"/>
    </row>
    <row r="360" spans="40:56">
      <c r="AN360" s="35"/>
      <c r="AO360" s="35"/>
      <c r="AP360" s="35"/>
      <c r="AQ360" s="35"/>
      <c r="AR360" s="35"/>
      <c r="AS360" s="35"/>
      <c r="AT360" s="35"/>
      <c r="AU360" s="35"/>
      <c r="AV360" s="35"/>
      <c r="AW360" s="35"/>
      <c r="AX360" s="35"/>
      <c r="AY360" s="35"/>
      <c r="AZ360" s="35"/>
      <c r="BA360" s="35"/>
      <c r="BB360" s="35"/>
      <c r="BC360" s="35"/>
      <c r="BD360" s="35"/>
    </row>
    <row r="361" spans="40:56">
      <c r="AN361" s="35"/>
      <c r="AO361" s="35"/>
      <c r="AP361" s="35"/>
      <c r="AQ361" s="35"/>
      <c r="AR361" s="35"/>
      <c r="AS361" s="35"/>
      <c r="AT361" s="35"/>
      <c r="AU361" s="35"/>
      <c r="AV361" s="35"/>
      <c r="AW361" s="35"/>
      <c r="AX361" s="35"/>
      <c r="AY361" s="35"/>
      <c r="AZ361" s="35"/>
      <c r="BA361" s="35"/>
      <c r="BB361" s="35"/>
      <c r="BC361" s="35"/>
      <c r="BD361" s="35"/>
    </row>
    <row r="362" spans="40:56">
      <c r="AN362" s="35"/>
      <c r="AO362" s="35"/>
      <c r="AP362" s="35"/>
      <c r="AQ362" s="35"/>
      <c r="AR362" s="35"/>
      <c r="AS362" s="35"/>
      <c r="AT362" s="35"/>
      <c r="AU362" s="35"/>
      <c r="AV362" s="35"/>
      <c r="AW362" s="35"/>
      <c r="AX362" s="35"/>
      <c r="AY362" s="35"/>
      <c r="AZ362" s="35"/>
      <c r="BA362" s="35"/>
      <c r="BB362" s="35"/>
      <c r="BC362" s="35"/>
      <c r="BD362" s="35"/>
    </row>
    <row r="363" spans="40:56">
      <c r="AN363" s="35"/>
      <c r="AO363" s="35"/>
      <c r="AP363" s="35"/>
      <c r="AQ363" s="35"/>
      <c r="AR363" s="35"/>
      <c r="AS363" s="35"/>
      <c r="AT363" s="35"/>
      <c r="AU363" s="35"/>
      <c r="AV363" s="35"/>
      <c r="AW363" s="35"/>
      <c r="AX363" s="35"/>
      <c r="AY363" s="35"/>
      <c r="AZ363" s="35"/>
      <c r="BA363" s="35"/>
      <c r="BB363" s="35"/>
      <c r="BC363" s="35"/>
      <c r="BD363" s="35"/>
    </row>
    <row r="364" spans="40:56">
      <c r="AN364" s="35"/>
      <c r="AO364" s="35"/>
      <c r="AP364" s="35"/>
      <c r="AQ364" s="35"/>
      <c r="AR364" s="35"/>
      <c r="AS364" s="35"/>
      <c r="AT364" s="35"/>
      <c r="AU364" s="35"/>
      <c r="AV364" s="35"/>
      <c r="AW364" s="35"/>
      <c r="AX364" s="35"/>
      <c r="AY364" s="35"/>
      <c r="AZ364" s="35"/>
      <c r="BA364" s="35"/>
      <c r="BB364" s="35"/>
      <c r="BC364" s="35"/>
      <c r="BD364" s="35"/>
    </row>
    <row r="365" spans="40:56">
      <c r="AN365" s="35"/>
      <c r="AO365" s="35"/>
      <c r="AP365" s="35"/>
      <c r="AQ365" s="35"/>
      <c r="AR365" s="35"/>
      <c r="AS365" s="35"/>
      <c r="AT365" s="35"/>
      <c r="AU365" s="35"/>
      <c r="AV365" s="35"/>
      <c r="AW365" s="35"/>
      <c r="AX365" s="35"/>
      <c r="AY365" s="35"/>
      <c r="AZ365" s="35"/>
      <c r="BA365" s="35"/>
      <c r="BB365" s="35"/>
      <c r="BC365" s="35"/>
      <c r="BD365" s="35"/>
    </row>
    <row r="366" spans="40:56">
      <c r="AN366" s="35"/>
      <c r="AO366" s="35"/>
      <c r="AP366" s="35"/>
      <c r="AQ366" s="35"/>
      <c r="AR366" s="35"/>
      <c r="AS366" s="35"/>
      <c r="AT366" s="35"/>
      <c r="AU366" s="35"/>
      <c r="AV366" s="35"/>
      <c r="AW366" s="35"/>
      <c r="AX366" s="35"/>
      <c r="AY366" s="35"/>
      <c r="AZ366" s="35"/>
      <c r="BA366" s="35"/>
      <c r="BB366" s="35"/>
      <c r="BC366" s="35"/>
      <c r="BD366" s="35"/>
    </row>
    <row r="367" spans="40:56">
      <c r="AN367" s="35"/>
      <c r="AO367" s="35"/>
      <c r="AP367" s="35"/>
      <c r="AQ367" s="35"/>
      <c r="AR367" s="35"/>
      <c r="AS367" s="35"/>
      <c r="AT367" s="35"/>
      <c r="AU367" s="35"/>
      <c r="AV367" s="35"/>
      <c r="AW367" s="35"/>
      <c r="AX367" s="35"/>
      <c r="AY367" s="35"/>
      <c r="AZ367" s="35"/>
      <c r="BA367" s="35"/>
      <c r="BB367" s="35"/>
      <c r="BC367" s="35"/>
      <c r="BD367" s="35"/>
    </row>
    <row r="368" spans="40:56">
      <c r="AN368" s="35"/>
      <c r="AO368" s="35"/>
      <c r="AP368" s="35"/>
      <c r="AQ368" s="35"/>
      <c r="AR368" s="35"/>
      <c r="AS368" s="35"/>
      <c r="AT368" s="35"/>
      <c r="AU368" s="35"/>
      <c r="AV368" s="35"/>
      <c r="AW368" s="35"/>
      <c r="AX368" s="35"/>
      <c r="AY368" s="35"/>
      <c r="AZ368" s="35"/>
      <c r="BA368" s="35"/>
      <c r="BB368" s="35"/>
      <c r="BC368" s="35"/>
      <c r="BD368" s="35"/>
    </row>
    <row r="369" spans="40:56">
      <c r="AN369" s="35"/>
      <c r="AO369" s="35"/>
      <c r="AP369" s="35"/>
      <c r="AQ369" s="35"/>
      <c r="AR369" s="35"/>
      <c r="AS369" s="35"/>
      <c r="AT369" s="35"/>
      <c r="AU369" s="35"/>
      <c r="AV369" s="35"/>
      <c r="AW369" s="35"/>
      <c r="AX369" s="35"/>
      <c r="AY369" s="35"/>
      <c r="AZ369" s="35"/>
      <c r="BA369" s="35"/>
      <c r="BB369" s="35"/>
      <c r="BC369" s="35"/>
      <c r="BD369" s="35"/>
    </row>
    <row r="370" spans="40:56">
      <c r="AN370" s="35"/>
      <c r="AO370" s="35"/>
      <c r="AP370" s="35"/>
      <c r="AQ370" s="35"/>
      <c r="AR370" s="35"/>
      <c r="AS370" s="35"/>
      <c r="AT370" s="35"/>
      <c r="AU370" s="35"/>
      <c r="AV370" s="35"/>
      <c r="AW370" s="35"/>
      <c r="AX370" s="35"/>
      <c r="AY370" s="35"/>
      <c r="AZ370" s="35"/>
      <c r="BA370" s="35"/>
      <c r="BB370" s="35"/>
      <c r="BC370" s="35"/>
      <c r="BD370" s="35"/>
    </row>
    <row r="371" spans="40:56">
      <c r="AN371" s="35"/>
      <c r="AO371" s="35"/>
      <c r="AP371" s="35"/>
      <c r="AQ371" s="35"/>
      <c r="AR371" s="35"/>
      <c r="AS371" s="35"/>
      <c r="AT371" s="35"/>
      <c r="AU371" s="35"/>
      <c r="AV371" s="35"/>
      <c r="AW371" s="35"/>
      <c r="AX371" s="35"/>
      <c r="AY371" s="35"/>
      <c r="AZ371" s="35"/>
      <c r="BA371" s="35"/>
      <c r="BB371" s="35"/>
      <c r="BC371" s="35"/>
      <c r="BD371" s="35"/>
    </row>
    <row r="372" spans="40:56">
      <c r="AN372" s="35"/>
      <c r="AO372" s="35"/>
      <c r="AP372" s="35"/>
      <c r="AQ372" s="35"/>
      <c r="AR372" s="35"/>
      <c r="AS372" s="35"/>
      <c r="AT372" s="35"/>
      <c r="AU372" s="35"/>
      <c r="AV372" s="35"/>
      <c r="AW372" s="35"/>
      <c r="AX372" s="35"/>
      <c r="AY372" s="35"/>
      <c r="AZ372" s="35"/>
      <c r="BA372" s="35"/>
      <c r="BB372" s="35"/>
      <c r="BC372" s="35"/>
      <c r="BD372" s="35"/>
    </row>
    <row r="373" spans="40:56">
      <c r="AN373" s="35"/>
      <c r="AO373" s="35"/>
      <c r="AP373" s="35"/>
      <c r="AQ373" s="35"/>
      <c r="AR373" s="35"/>
      <c r="AS373" s="35"/>
      <c r="AT373" s="35"/>
      <c r="AU373" s="35"/>
      <c r="AV373" s="35"/>
      <c r="AW373" s="35"/>
      <c r="AX373" s="35"/>
      <c r="AY373" s="35"/>
      <c r="AZ373" s="35"/>
      <c r="BA373" s="35"/>
      <c r="BB373" s="35"/>
      <c r="BC373" s="35"/>
      <c r="BD373" s="35"/>
    </row>
    <row r="374" spans="40:56">
      <c r="AN374" s="35"/>
      <c r="AO374" s="35"/>
      <c r="AP374" s="35"/>
      <c r="AQ374" s="35"/>
      <c r="AR374" s="35"/>
      <c r="AS374" s="35"/>
      <c r="AT374" s="35"/>
      <c r="AU374" s="35"/>
      <c r="AV374" s="35"/>
      <c r="AW374" s="35"/>
      <c r="AX374" s="35"/>
      <c r="AY374" s="35"/>
      <c r="AZ374" s="35"/>
      <c r="BA374" s="35"/>
      <c r="BB374" s="35"/>
      <c r="BC374" s="35"/>
      <c r="BD374" s="35"/>
    </row>
    <row r="375" spans="40:56">
      <c r="AN375" s="35"/>
      <c r="AO375" s="35"/>
      <c r="AP375" s="35"/>
      <c r="AQ375" s="35"/>
      <c r="AR375" s="35"/>
      <c r="AS375" s="35"/>
      <c r="AT375" s="35"/>
      <c r="AU375" s="35"/>
      <c r="AV375" s="35"/>
      <c r="AW375" s="35"/>
      <c r="AX375" s="35"/>
      <c r="AY375" s="35"/>
      <c r="AZ375" s="35"/>
      <c r="BA375" s="35"/>
      <c r="BB375" s="35"/>
      <c r="BC375" s="35"/>
      <c r="BD375" s="35"/>
    </row>
    <row r="376" spans="40:56">
      <c r="AN376" s="35"/>
      <c r="AO376" s="35"/>
      <c r="AP376" s="35"/>
      <c r="AQ376" s="35"/>
      <c r="AR376" s="35"/>
      <c r="AS376" s="35"/>
      <c r="AT376" s="35"/>
      <c r="AU376" s="35"/>
      <c r="AV376" s="35"/>
      <c r="AW376" s="35"/>
      <c r="AX376" s="35"/>
      <c r="AY376" s="35"/>
      <c r="AZ376" s="35"/>
      <c r="BA376" s="35"/>
      <c r="BB376" s="35"/>
      <c r="BC376" s="35"/>
      <c r="BD376" s="35"/>
    </row>
  </sheetData>
  <sheetProtection selectLockedCells="1"/>
  <mergeCells count="43">
    <mergeCell ref="A52:D52"/>
    <mergeCell ref="G52:H52"/>
    <mergeCell ref="A50:D50"/>
    <mergeCell ref="G50:H50"/>
    <mergeCell ref="A51:D51"/>
    <mergeCell ref="G51:H51"/>
    <mergeCell ref="G47:H47"/>
    <mergeCell ref="G48:H48"/>
    <mergeCell ref="B49:D49"/>
    <mergeCell ref="G49:H49"/>
    <mergeCell ref="B45:D45"/>
    <mergeCell ref="G45:H45"/>
    <mergeCell ref="B46:D46"/>
    <mergeCell ref="G46:H46"/>
    <mergeCell ref="A42:D42"/>
    <mergeCell ref="G42:H42"/>
    <mergeCell ref="G43:H43"/>
    <mergeCell ref="B44:D44"/>
    <mergeCell ref="G44:H44"/>
    <mergeCell ref="A40:D40"/>
    <mergeCell ref="G40:H40"/>
    <mergeCell ref="A41:D41"/>
    <mergeCell ref="G41:H41"/>
    <mergeCell ref="A38:D38"/>
    <mergeCell ref="G38:H38"/>
    <mergeCell ref="A39:D39"/>
    <mergeCell ref="G39:H39"/>
    <mergeCell ref="AR6:AS6"/>
    <mergeCell ref="AT6:AU6"/>
    <mergeCell ref="A37:D37"/>
    <mergeCell ref="G37:H37"/>
    <mergeCell ref="AJ6:AK6"/>
    <mergeCell ref="AL6:AM6"/>
    <mergeCell ref="AP6:AQ6"/>
    <mergeCell ref="B4:C4"/>
    <mergeCell ref="B6:C6"/>
    <mergeCell ref="D6:J6"/>
    <mergeCell ref="M6:T6"/>
    <mergeCell ref="AN6:AO6"/>
    <mergeCell ref="V6:Y6"/>
    <mergeCell ref="AA6:AB6"/>
    <mergeCell ref="AE6:AG6"/>
    <mergeCell ref="AH6:AI6"/>
  </mergeCells>
  <phoneticPr fontId="14" type="noConversion"/>
  <pageMargins left="0.09" right="0.49" top="0.64" bottom="0.66" header="0.49212598499999999" footer="0.49212598499999999"/>
  <pageSetup paperSize="9" scale="80" orientation="landscape" blackAndWhite="1" horizontalDpi="4294967293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12</vt:i4>
      </vt:variant>
    </vt:vector>
  </HeadingPairs>
  <TitlesOfParts>
    <vt:vector size="25" baseType="lpstr">
      <vt:lpstr>instruções</vt:lpstr>
      <vt:lpstr>JAN20</vt:lpstr>
      <vt:lpstr>FEV20</vt:lpstr>
      <vt:lpstr>MAR20</vt:lpstr>
      <vt:lpstr>ABR20</vt:lpstr>
      <vt:lpstr>MAI20</vt:lpstr>
      <vt:lpstr>JUN20</vt:lpstr>
      <vt:lpstr>JUL20</vt:lpstr>
      <vt:lpstr>AGO20</vt:lpstr>
      <vt:lpstr>SET20</vt:lpstr>
      <vt:lpstr>OUT20</vt:lpstr>
      <vt:lpstr>NOV20</vt:lpstr>
      <vt:lpstr>DEZ20</vt:lpstr>
      <vt:lpstr>'ABR20'!Area_de_impressao</vt:lpstr>
      <vt:lpstr>'AGO20'!Area_de_impressao</vt:lpstr>
      <vt:lpstr>'DEZ20'!Area_de_impressao</vt:lpstr>
      <vt:lpstr>'FEV20'!Area_de_impressao</vt:lpstr>
      <vt:lpstr>'JAN20'!Area_de_impressao</vt:lpstr>
      <vt:lpstr>'JUL20'!Area_de_impressao</vt:lpstr>
      <vt:lpstr>'JUN20'!Area_de_impressao</vt:lpstr>
      <vt:lpstr>'MAI20'!Area_de_impressao</vt:lpstr>
      <vt:lpstr>'MAR20'!Area_de_impressao</vt:lpstr>
      <vt:lpstr>'NOV20'!Area_de_impressao</vt:lpstr>
      <vt:lpstr>'OUT20'!Area_de_impressao</vt:lpstr>
      <vt:lpstr>'SET20'!Area_de_impressao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Operações</dc:title>
  <dc:creator>InvestGraf</dc:creator>
  <cp:keywords>InvestGraf</cp:keywords>
  <cp:lastModifiedBy>Desktop</cp:lastModifiedBy>
  <cp:lastPrinted>2007-03-12T16:50:56Z</cp:lastPrinted>
  <dcterms:created xsi:type="dcterms:W3CDTF">2007-03-12T14:46:04Z</dcterms:created>
  <dcterms:modified xsi:type="dcterms:W3CDTF">2020-08-15T12:39:06Z</dcterms:modified>
</cp:coreProperties>
</file>